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firstSheet="3" activeTab="3"/>
  </bookViews>
  <sheets>
    <sheet name="Pomieszczenia_i_ilości" sheetId="1" state="hidden" r:id="rId1"/>
    <sheet name="Kosztorys" sheetId="2" state="hidden" r:id="rId2"/>
    <sheet name="Ilość_pracowników" sheetId="3" state="hidden" r:id="rId3"/>
    <sheet name="Formularze cenowe" sheetId="4" r:id="rId4"/>
  </sheets>
  <definedNames/>
  <calcPr fullCalcOnLoad="1"/>
</workbook>
</file>

<file path=xl/sharedStrings.xml><?xml version="1.0" encoding="utf-8"?>
<sst xmlns="http://schemas.openxmlformats.org/spreadsheetml/2006/main" count="363" uniqueCount="192">
  <si>
    <t>WYPEŁNIAMY TYLKO ZIELONE POLA - KOPIUJĄ SIĘ DO KOSZTORYSU</t>
  </si>
  <si>
    <t>Informatyzacja SPZOZ w Warce</t>
  </si>
  <si>
    <t>Opis</t>
  </si>
  <si>
    <t>Komputer</t>
  </si>
  <si>
    <t>Monitor</t>
  </si>
  <si>
    <t>Drukarka</t>
  </si>
  <si>
    <t>UPS</t>
  </si>
  <si>
    <t>KS SOMED</t>
  </si>
  <si>
    <t>KS SOLAB</t>
  </si>
  <si>
    <t>ORACLE</t>
  </si>
  <si>
    <t>Gabinety obięte informatyzacją - parter:</t>
  </si>
  <si>
    <t>Poradnia dziecięca - gabinety lekarskie - dr……</t>
  </si>
  <si>
    <t>Rejestracja</t>
  </si>
  <si>
    <t>Gabinet badań przedlekarskich</t>
  </si>
  <si>
    <t>Punkt szczepień</t>
  </si>
  <si>
    <t>Rejestracja ogólna</t>
  </si>
  <si>
    <t>Pomieszczenia po pogotowiu - gabinet lekarski</t>
  </si>
  <si>
    <t>Pomieszczenia po pogotowiu - gabinet zabiegowy</t>
  </si>
  <si>
    <t>Gabinet zabiegowy</t>
  </si>
  <si>
    <t>RTG</t>
  </si>
  <si>
    <t>Gabinet położnych</t>
  </si>
  <si>
    <t>Gabinet piel. opieki długoterminowej</t>
  </si>
  <si>
    <t>Gabinet piel. Środowiskowej</t>
  </si>
  <si>
    <t>Gabinety obięte informatyzacją - pietro:</t>
  </si>
  <si>
    <t>Gabinety lekarskie - dr. ….</t>
  </si>
  <si>
    <t>Laboratorium</t>
  </si>
  <si>
    <t>Fizjoterapia</t>
  </si>
  <si>
    <t>Ogółem</t>
  </si>
  <si>
    <t>Serwerownia</t>
  </si>
  <si>
    <t>Oprogramowania</t>
  </si>
  <si>
    <t>Konfiguracja</t>
  </si>
  <si>
    <t>Szkolenie</t>
  </si>
  <si>
    <t>WYPEŁNIAMY KOLUMNĘ ŻÓŁTĄ!!!! - reszta kopiuje się z arkusza 1</t>
  </si>
  <si>
    <t>kwoty w kolorze zielonym - przypisane przez Pana Jarka</t>
  </si>
  <si>
    <t>kwoty w kolorze czerwonym - przypisane przez Kasia - szacunkowe</t>
  </si>
  <si>
    <t>Kosztorys szacunkowy przedsięwziecia - informatyzacja SPZOZ w Warce</t>
  </si>
  <si>
    <t>LP.</t>
  </si>
  <si>
    <t xml:space="preserve">Opis </t>
  </si>
  <si>
    <t>JM</t>
  </si>
  <si>
    <t>Ilość sztuk</t>
  </si>
  <si>
    <t>Jednostkowa cena brutto-szacunkowa</t>
  </si>
  <si>
    <t xml:space="preserve">Szcunkowa wartość </t>
  </si>
  <si>
    <t>Sprzęt komputerowy:</t>
  </si>
  <si>
    <t>Komputer stacjonarny (komplet: klawiatura+mysz)</t>
  </si>
  <si>
    <t>szt</t>
  </si>
  <si>
    <t>Oprogramowanie - KS SOMED</t>
  </si>
  <si>
    <t>Oprogramowanie - ORACLE</t>
  </si>
  <si>
    <t xml:space="preserve">Razem </t>
  </si>
  <si>
    <t>Sprzęt pozostały:</t>
  </si>
  <si>
    <t>Serwer systemowy</t>
  </si>
  <si>
    <t>Drzwi antywłamaniowe</t>
  </si>
  <si>
    <t>Agregat prądotwórczy</t>
  </si>
  <si>
    <t>Razem</t>
  </si>
  <si>
    <t>Usługi związane z wyposażeniem:</t>
  </si>
  <si>
    <t>Klimatyzacja</t>
  </si>
  <si>
    <t>kpl</t>
  </si>
  <si>
    <t>System alarmowy</t>
  </si>
  <si>
    <t>Szkolenia:</t>
  </si>
  <si>
    <t>Ustawienia - konfiguracja KS SOMED</t>
  </si>
  <si>
    <t xml:space="preserve">System i oprogramowanie - laboratorium </t>
  </si>
  <si>
    <t>Ustawienia - konfiguracja KS SOMED - laboratorium</t>
  </si>
  <si>
    <t>Wdrożenia:</t>
  </si>
  <si>
    <t>Szkolenie lekarzy - KS SOMED (2 x 4godz)</t>
  </si>
  <si>
    <t>Szkolenie pielęgniarek i położnych - KS SOMED (2 x 4godz)</t>
  </si>
  <si>
    <t>Szkolenie ogólne - 1 m-c (2 x 4godz)</t>
  </si>
  <si>
    <t>Wykaz osób zatrudnionych w SPZOZ w Warce</t>
  </si>
  <si>
    <t>Lp</t>
  </si>
  <si>
    <t>Nazwisko i imię</t>
  </si>
  <si>
    <t>Stanowisko</t>
  </si>
  <si>
    <t xml:space="preserve">Rodzaj umowy </t>
  </si>
  <si>
    <t>Wymiar etatu/osoba</t>
  </si>
  <si>
    <t>Sobieraj E.</t>
  </si>
  <si>
    <t>położna</t>
  </si>
  <si>
    <t>umowa o pracę</t>
  </si>
  <si>
    <t>Brodalka J.</t>
  </si>
  <si>
    <t>Węgielska J.</t>
  </si>
  <si>
    <t>pielęgniarka</t>
  </si>
  <si>
    <t>Wachnik K.</t>
  </si>
  <si>
    <t>Sendek J.</t>
  </si>
  <si>
    <t>Naduk J.</t>
  </si>
  <si>
    <t>Maroszek H.</t>
  </si>
  <si>
    <t>Machaj J.</t>
  </si>
  <si>
    <t>Kokosińska B.</t>
  </si>
  <si>
    <t>Kochaniak E.</t>
  </si>
  <si>
    <t>Kaszewiak L.</t>
  </si>
  <si>
    <t>Grzeszczak D.</t>
  </si>
  <si>
    <t>Gajdak E.</t>
  </si>
  <si>
    <t>Dziubek J.</t>
  </si>
  <si>
    <t>Czerwińska K.</t>
  </si>
  <si>
    <t>Dąbrowska M.</t>
  </si>
  <si>
    <t>Sękulski A.</t>
  </si>
  <si>
    <t>as.por.ogólnej</t>
  </si>
  <si>
    <t>Stoczkiewicz M.</t>
  </si>
  <si>
    <t>Kowalski K.</t>
  </si>
  <si>
    <t>st.as.por.ogólnej</t>
  </si>
  <si>
    <t xml:space="preserve">Nowakowski </t>
  </si>
  <si>
    <t>Derkacz Kandyda</t>
  </si>
  <si>
    <t>Igor ….</t>
  </si>
  <si>
    <t>Dąbrówka I.</t>
  </si>
  <si>
    <t>Prymek K.</t>
  </si>
  <si>
    <t>gł.księgowa</t>
  </si>
  <si>
    <t>Bieniek J.</t>
  </si>
  <si>
    <t>sp.ds.inf-tech</t>
  </si>
  <si>
    <t>Pyszyńska A.</t>
  </si>
  <si>
    <t>sp.ds płac, zakupów i zam.publ.</t>
  </si>
  <si>
    <t>Gostkowska H.</t>
  </si>
  <si>
    <t>księgowa</t>
  </si>
  <si>
    <t>Siwińska M.</t>
  </si>
  <si>
    <t>st.tech.analityki</t>
  </si>
  <si>
    <t>Kuśmierska R.</t>
  </si>
  <si>
    <t>Kowalska J.</t>
  </si>
  <si>
    <t>st.tech.fizjoterapii</t>
  </si>
  <si>
    <t>Grzegorek W.</t>
  </si>
  <si>
    <t>mgr.fizjoterapii</t>
  </si>
  <si>
    <t>Martysiak A.</t>
  </si>
  <si>
    <t>Bielas A.</t>
  </si>
  <si>
    <t>technik RTG</t>
  </si>
  <si>
    <t>Smoleńska H.</t>
  </si>
  <si>
    <t>rej.med.</t>
  </si>
  <si>
    <t>Lenarczyk E.</t>
  </si>
  <si>
    <t>Zielona G.</t>
  </si>
  <si>
    <t>Filipczak K.</t>
  </si>
  <si>
    <t>Błaszczak Katarzyna</t>
  </si>
  <si>
    <t>Kret D.</t>
  </si>
  <si>
    <t>sprzątaczka</t>
  </si>
  <si>
    <t>Gawrońska M.</t>
  </si>
  <si>
    <t>Razem etaty</t>
  </si>
  <si>
    <t>Kucharczyk Agata</t>
  </si>
  <si>
    <t>pielęgniarka NiŚOP</t>
  </si>
  <si>
    <t>umowa zlecenie</t>
  </si>
  <si>
    <t>Jałocha Małgorzata</t>
  </si>
  <si>
    <t>Gajewska Iwona</t>
  </si>
  <si>
    <t>Iżycka Grażyna</t>
  </si>
  <si>
    <t>Strzelczyk Barbara</t>
  </si>
  <si>
    <t>Górecka Elżbieta</t>
  </si>
  <si>
    <t>kontrakt</t>
  </si>
  <si>
    <t xml:space="preserve">Grzelewska </t>
  </si>
  <si>
    <t>pielęgniarka POZ</t>
  </si>
  <si>
    <t>……………..Tamara</t>
  </si>
  <si>
    <t>Bartczak Dariusz</t>
  </si>
  <si>
    <t>lekarz NiŚOL</t>
  </si>
  <si>
    <t xml:space="preserve">Listkiewicz Jacek </t>
  </si>
  <si>
    <t xml:space="preserve">Cieślakowska-Molenda Małgorzata </t>
  </si>
  <si>
    <t xml:space="preserve">KALINAMED - Dubielecki Łukasz </t>
  </si>
  <si>
    <t xml:space="preserve">Nogal Dariusz </t>
  </si>
  <si>
    <t xml:space="preserve">Ropielewski Aleksander </t>
  </si>
  <si>
    <t xml:space="preserve">Skowrońska Anna </t>
  </si>
  <si>
    <t>Wielgus Marcin</t>
  </si>
  <si>
    <t>Marcinkiewicz Kamil</t>
  </si>
  <si>
    <t>lekarz POZ</t>
  </si>
  <si>
    <t>Kabacik Tomasz</t>
  </si>
  <si>
    <t xml:space="preserve">Prochal Maria </t>
  </si>
  <si>
    <t xml:space="preserve">Wielgus Marcin </t>
  </si>
  <si>
    <t xml:space="preserve">Bartczak Dariusz </t>
  </si>
  <si>
    <t>Czechyra Czesław</t>
  </si>
  <si>
    <t>Nowakowska Sylwia</t>
  </si>
  <si>
    <t>Stańczyk Włodzimierz</t>
  </si>
  <si>
    <t>kierowca</t>
  </si>
  <si>
    <t>Razem osoby</t>
  </si>
  <si>
    <t>Ogółem zatrudnione osoby</t>
  </si>
  <si>
    <t>Lp.</t>
  </si>
  <si>
    <t>1</t>
  </si>
  <si>
    <t>2</t>
  </si>
  <si>
    <t>5</t>
  </si>
  <si>
    <t>6</t>
  </si>
  <si>
    <t>Przedmiot</t>
  </si>
  <si>
    <t>Producent / model</t>
  </si>
  <si>
    <t>j. m.</t>
  </si>
  <si>
    <t>szt.</t>
  </si>
  <si>
    <t>Ilość</t>
  </si>
  <si>
    <t>Podatek VAT %</t>
  </si>
  <si>
    <t>Kwota VAT PLN</t>
  </si>
  <si>
    <t>Cena jedn. netto PLN</t>
  </si>
  <si>
    <t>Wartość brutto PLN</t>
  </si>
  <si>
    <t>Wartość netto PLN</t>
  </si>
  <si>
    <t>4</t>
  </si>
  <si>
    <t>Szkolenia</t>
  </si>
  <si>
    <t>kpl.</t>
  </si>
  <si>
    <t>3</t>
  </si>
  <si>
    <t>7</t>
  </si>
  <si>
    <t>8</t>
  </si>
  <si>
    <t>Usługi montażu, wdrożenia, instalacji i konfiguracji</t>
  </si>
  <si>
    <t>n.d</t>
  </si>
  <si>
    <t>Formularz cenowy A - aparat USG</t>
  </si>
  <si>
    <t>Aparat USG</t>
  </si>
  <si>
    <t>Głowice 4 szt.</t>
  </si>
  <si>
    <t>Przeglądy w okresie gwarancyjnym</t>
  </si>
  <si>
    <t>Świadczenie usług serwisowych w okresie gwarancyjnym</t>
  </si>
  <si>
    <t>Integracja aparatu USG z systemem PACS z dostawą 1 licencji DICOM</t>
  </si>
  <si>
    <t>Załącznik nr 1a</t>
  </si>
  <si>
    <t>…...........................................................</t>
  </si>
  <si>
    <t>data i czytelny podpis osoby (osób) upoważnionych do reprezentacji wykonawcy lub pieczęć imienna i podpis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</si>
</sst>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7"/>
      <name val="Calibri"/>
      <family val="2"/>
    </font>
    <font>
      <b/>
      <sz val="16"/>
      <color indexed="13"/>
      <name val="Calibri"/>
      <family val="2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b/>
      <u val="single"/>
      <sz val="11"/>
      <color indexed="17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color indexed="17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17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 CE"/>
      <family val="2"/>
    </font>
    <font>
      <b/>
      <sz val="8"/>
      <color indexed="8"/>
      <name val="Arial"/>
      <family val="2"/>
    </font>
    <font>
      <b/>
      <sz val="7"/>
      <color indexed="8"/>
      <name val="Arial CE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rgb="FF000000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00B05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rgb="FF00B050"/>
      <name val="Calibri"/>
      <family val="2"/>
    </font>
    <font>
      <b/>
      <u val="single"/>
      <sz val="11"/>
      <color rgb="FF00B050"/>
      <name val="Calibri"/>
      <family val="2"/>
    </font>
    <font>
      <b/>
      <u val="single"/>
      <sz val="8"/>
      <color rgb="FF000000"/>
      <name val="Calibri"/>
      <family val="2"/>
    </font>
    <font>
      <b/>
      <u val="single"/>
      <sz val="8"/>
      <color rgb="FF00B050"/>
      <name val="Calibri"/>
      <family val="2"/>
    </font>
    <font>
      <b/>
      <u val="single"/>
      <sz val="9"/>
      <color rgb="FF000000"/>
      <name val="Calibri"/>
      <family val="2"/>
    </font>
    <font>
      <b/>
      <u val="single"/>
      <sz val="9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B05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FF0000"/>
      <name val="Calibri"/>
      <family val="2"/>
    </font>
    <font>
      <sz val="9"/>
      <color rgb="FF000000"/>
      <name val="Calibri"/>
      <family val="2"/>
    </font>
    <font>
      <b/>
      <sz val="11"/>
      <color rgb="FF00B05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Arial CE"/>
      <family val="2"/>
    </font>
    <font>
      <b/>
      <sz val="8"/>
      <color rgb="FF000000"/>
      <name val="Arial"/>
      <family val="2"/>
    </font>
    <font>
      <b/>
      <sz val="7"/>
      <color rgb="FF000000"/>
      <name val="Arial CE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sz val="16"/>
      <color rgb="FFFFFF00"/>
      <name val="Calibri"/>
      <family val="2"/>
    </font>
    <font>
      <sz val="16"/>
      <color rgb="FF00B050"/>
      <name val="Calibri"/>
      <family val="2"/>
    </font>
    <font>
      <sz val="16"/>
      <color rgb="FFFF0000"/>
      <name val="Calibri"/>
      <family val="2"/>
    </font>
    <font>
      <b/>
      <sz val="16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DFDDA"/>
        <bgColor indexed="64"/>
      </patternFill>
    </fill>
    <fill>
      <patternFill patternType="solid">
        <fgColor rgb="FFFECCFA"/>
        <bgColor indexed="64"/>
      </patternFill>
    </fill>
    <fill>
      <patternFill patternType="solid">
        <fgColor rgb="FFADEF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Border="0" applyProtection="0">
      <alignment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2" fillId="0" borderId="14" xfId="0" applyFont="1" applyBorder="1" applyAlignment="1">
      <alignment/>
    </xf>
    <xf numFmtId="0" fontId="73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3" fillId="0" borderId="21" xfId="0" applyFont="1" applyBorder="1" applyAlignment="1">
      <alignment horizontal="left"/>
    </xf>
    <xf numFmtId="0" fontId="75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33" borderId="22" xfId="0" applyFont="1" applyFill="1" applyBorder="1" applyAlignment="1">
      <alignment horizontal="left"/>
    </xf>
    <xf numFmtId="0" fontId="76" fillId="33" borderId="23" xfId="0" applyFont="1" applyFill="1" applyBorder="1" applyAlignment="1">
      <alignment/>
    </xf>
    <xf numFmtId="0" fontId="76" fillId="33" borderId="24" xfId="0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/>
    </xf>
    <xf numFmtId="0" fontId="76" fillId="33" borderId="26" xfId="0" applyFont="1" applyFill="1" applyBorder="1" applyAlignment="1">
      <alignment horizontal="center"/>
    </xf>
    <xf numFmtId="0" fontId="76" fillId="33" borderId="27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2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9" fillId="34" borderId="28" xfId="0" applyFont="1" applyFill="1" applyBorder="1" applyAlignment="1">
      <alignment horizontal="center" vertical="center" wrapText="1"/>
    </xf>
    <xf numFmtId="0" fontId="80" fillId="35" borderId="28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36" borderId="29" xfId="0" applyFont="1" applyFill="1" applyBorder="1" applyAlignment="1">
      <alignment vertical="center"/>
    </xf>
    <xf numFmtId="0" fontId="81" fillId="36" borderId="30" xfId="0" applyFont="1" applyFill="1" applyBorder="1" applyAlignment="1">
      <alignment horizontal="center" vertical="center" wrapText="1"/>
    </xf>
    <xf numFmtId="0" fontId="82" fillId="35" borderId="30" xfId="0" applyFont="1" applyFill="1" applyBorder="1" applyAlignment="1">
      <alignment horizontal="center" vertical="center" wrapText="1"/>
    </xf>
    <xf numFmtId="0" fontId="81" fillId="36" borderId="3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vertical="center"/>
    </xf>
    <xf numFmtId="0" fontId="83" fillId="0" borderId="14" xfId="0" applyFont="1" applyBorder="1" applyAlignment="1">
      <alignment horizontal="center" vertical="center"/>
    </xf>
    <xf numFmtId="4" fontId="84" fillId="35" borderId="14" xfId="0" applyNumberFormat="1" applyFont="1" applyFill="1" applyBorder="1" applyAlignment="1">
      <alignment horizontal="center" vertical="center"/>
    </xf>
    <xf numFmtId="4" fontId="83" fillId="0" borderId="15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13" xfId="0" applyFont="1" applyBorder="1" applyAlignment="1">
      <alignment vertical="center"/>
    </xf>
    <xf numFmtId="4" fontId="84" fillId="35" borderId="18" xfId="0" applyNumberFormat="1" applyFont="1" applyFill="1" applyBorder="1" applyAlignment="1">
      <alignment horizontal="center" vertical="center"/>
    </xf>
    <xf numFmtId="4" fontId="85" fillId="36" borderId="2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4" fontId="84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35" borderId="14" xfId="0" applyNumberFormat="1" applyFont="1" applyFill="1" applyBorder="1" applyAlignment="1">
      <alignment horizontal="center" vertical="center"/>
    </xf>
    <xf numFmtId="4" fontId="83" fillId="0" borderId="14" xfId="0" applyNumberFormat="1" applyFont="1" applyBorder="1" applyAlignment="1">
      <alignment horizontal="center" vertical="center"/>
    </xf>
    <xf numFmtId="4" fontId="83" fillId="37" borderId="2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4" fontId="83" fillId="0" borderId="0" xfId="0" applyNumberFormat="1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3" fillId="0" borderId="0" xfId="0" applyFont="1" applyAlignment="1">
      <alignment/>
    </xf>
    <xf numFmtId="4" fontId="85" fillId="38" borderId="2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88" fillId="0" borderId="0" xfId="0" applyFont="1" applyAlignment="1">
      <alignment/>
    </xf>
    <xf numFmtId="4" fontId="85" fillId="39" borderId="20" xfId="0" applyNumberFormat="1" applyFont="1" applyFill="1" applyBorder="1" applyAlignment="1">
      <alignment horizontal="center" vertical="center"/>
    </xf>
    <xf numFmtId="4" fontId="84" fillId="0" borderId="14" xfId="0" applyNumberFormat="1" applyFont="1" applyBorder="1" applyAlignment="1">
      <alignment horizontal="center" vertical="center"/>
    </xf>
    <xf numFmtId="4" fontId="85" fillId="40" borderId="20" xfId="0" applyNumberFormat="1" applyFont="1" applyFill="1" applyBorder="1" applyAlignment="1">
      <alignment horizontal="center" vertical="center"/>
    </xf>
    <xf numFmtId="4" fontId="90" fillId="35" borderId="27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91" fillId="41" borderId="32" xfId="51" applyFont="1" applyFill="1" applyBorder="1" applyAlignment="1">
      <alignment horizontal="center" vertical="center" wrapText="1"/>
    </xf>
    <xf numFmtId="0" fontId="92" fillId="41" borderId="25" xfId="0" applyFont="1" applyFill="1" applyBorder="1" applyAlignment="1">
      <alignment horizontal="center" vertical="center"/>
    </xf>
    <xf numFmtId="0" fontId="91" fillId="41" borderId="25" xfId="51" applyFont="1" applyFill="1" applyBorder="1" applyAlignment="1">
      <alignment horizontal="center" vertical="center" wrapText="1"/>
    </xf>
    <xf numFmtId="0" fontId="93" fillId="41" borderId="27" xfId="51" applyFont="1" applyFill="1" applyBorder="1" applyAlignment="1">
      <alignment horizontal="center" vertical="center" wrapText="1"/>
    </xf>
    <xf numFmtId="0" fontId="91" fillId="41" borderId="0" xfId="51" applyFont="1" applyFill="1" applyAlignment="1">
      <alignment horizontal="center" vertical="center" wrapText="1"/>
    </xf>
    <xf numFmtId="0" fontId="94" fillId="42" borderId="21" xfId="51" applyFont="1" applyFill="1" applyBorder="1" applyAlignment="1">
      <alignment horizontal="center"/>
    </xf>
    <xf numFmtId="0" fontId="94" fillId="42" borderId="10" xfId="51" applyFont="1" applyFill="1" applyBorder="1" applyAlignment="1">
      <alignment/>
    </xf>
    <xf numFmtId="0" fontId="94" fillId="42" borderId="10" xfId="51" applyFont="1" applyFill="1" applyBorder="1" applyAlignment="1">
      <alignment horizontal="center"/>
    </xf>
    <xf numFmtId="0" fontId="94" fillId="42" borderId="12" xfId="51" applyFont="1" applyFill="1" applyBorder="1" applyAlignment="1">
      <alignment horizontal="center"/>
    </xf>
    <xf numFmtId="0" fontId="94" fillId="0" borderId="0" xfId="0" applyFont="1" applyAlignment="1">
      <alignment/>
    </xf>
    <xf numFmtId="0" fontId="94" fillId="42" borderId="13" xfId="51" applyFont="1" applyFill="1" applyBorder="1" applyAlignment="1">
      <alignment horizontal="center"/>
    </xf>
    <xf numFmtId="0" fontId="94" fillId="42" borderId="14" xfId="51" applyFont="1" applyFill="1" applyBorder="1" applyAlignment="1">
      <alignment/>
    </xf>
    <xf numFmtId="0" fontId="94" fillId="42" borderId="14" xfId="51" applyFont="1" applyFill="1" applyBorder="1" applyAlignment="1">
      <alignment horizontal="center"/>
    </xf>
    <xf numFmtId="0" fontId="94" fillId="42" borderId="15" xfId="51" applyFont="1" applyFill="1" applyBorder="1" applyAlignment="1">
      <alignment horizontal="center"/>
    </xf>
    <xf numFmtId="0" fontId="95" fillId="34" borderId="18" xfId="51" applyFont="1" applyFill="1" applyBorder="1" applyAlignment="1">
      <alignment horizontal="left"/>
    </xf>
    <xf numFmtId="0" fontId="95" fillId="34" borderId="20" xfId="51" applyFont="1" applyFill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4" fillId="0" borderId="14" xfId="0" applyFont="1" applyBorder="1" applyAlignment="1">
      <alignment/>
    </xf>
    <xf numFmtId="0" fontId="94" fillId="0" borderId="14" xfId="0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6" fillId="0" borderId="14" xfId="0" applyFont="1" applyBorder="1" applyAlignment="1">
      <alignment/>
    </xf>
    <xf numFmtId="0" fontId="96" fillId="0" borderId="14" xfId="0" applyFont="1" applyBorder="1" applyAlignment="1">
      <alignment horizontal="center"/>
    </xf>
    <xf numFmtId="0" fontId="96" fillId="0" borderId="0" xfId="0" applyFont="1" applyAlignment="1">
      <alignment/>
    </xf>
    <xf numFmtId="0" fontId="96" fillId="0" borderId="13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94" fillId="0" borderId="14" xfId="0" applyFont="1" applyBorder="1" applyAlignment="1">
      <alignment vertical="center"/>
    </xf>
    <xf numFmtId="0" fontId="96" fillId="0" borderId="14" xfId="0" applyFont="1" applyBorder="1" applyAlignment="1">
      <alignment vertical="center"/>
    </xf>
    <xf numFmtId="0" fontId="94" fillId="0" borderId="33" xfId="0" applyFont="1" applyBorder="1" applyAlignment="1">
      <alignment horizontal="center"/>
    </xf>
    <xf numFmtId="0" fontId="94" fillId="42" borderId="28" xfId="51" applyFont="1" applyFill="1" applyBorder="1" applyAlignment="1">
      <alignment/>
    </xf>
    <xf numFmtId="0" fontId="94" fillId="0" borderId="34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76" fillId="34" borderId="18" xfId="0" applyFont="1" applyFill="1" applyBorder="1" applyAlignment="1">
      <alignment horizontal="center"/>
    </xf>
    <xf numFmtId="0" fontId="76" fillId="34" borderId="20" xfId="0" applyFont="1" applyFill="1" applyBorder="1" applyAlignment="1">
      <alignment horizontal="center"/>
    </xf>
    <xf numFmtId="0" fontId="76" fillId="34" borderId="27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97" fillId="0" borderId="0" xfId="0" applyNumberFormat="1" applyFont="1" applyAlignment="1">
      <alignment/>
    </xf>
    <xf numFmtId="49" fontId="86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center" vertical="center"/>
    </xf>
    <xf numFmtId="49" fontId="98" fillId="34" borderId="35" xfId="0" applyNumberFormat="1" applyFont="1" applyFill="1" applyBorder="1" applyAlignment="1">
      <alignment horizontal="center" vertical="center" wrapText="1"/>
    </xf>
    <xf numFmtId="49" fontId="86" fillId="0" borderId="35" xfId="0" applyNumberFormat="1" applyFont="1" applyFill="1" applyBorder="1" applyAlignment="1">
      <alignment horizontal="center" vertical="center"/>
    </xf>
    <xf numFmtId="49" fontId="86" fillId="0" borderId="35" xfId="0" applyNumberFormat="1" applyFont="1" applyFill="1" applyBorder="1" applyAlignment="1">
      <alignment vertical="center"/>
    </xf>
    <xf numFmtId="49" fontId="36" fillId="0" borderId="35" xfId="0" applyNumberFormat="1" applyFont="1" applyFill="1" applyBorder="1" applyAlignment="1">
      <alignment vertical="center"/>
    </xf>
    <xf numFmtId="3" fontId="86" fillId="0" borderId="35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" fontId="86" fillId="0" borderId="35" xfId="0" applyNumberFormat="1" applyFont="1" applyFill="1" applyBorder="1" applyAlignment="1">
      <alignment horizontal="right" vertical="center"/>
    </xf>
    <xf numFmtId="4" fontId="36" fillId="0" borderId="35" xfId="0" applyNumberFormat="1" applyFont="1" applyFill="1" applyBorder="1" applyAlignment="1">
      <alignment horizontal="right" vertical="center"/>
    </xf>
    <xf numFmtId="4" fontId="38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97" fillId="34" borderId="35" xfId="0" applyNumberFormat="1" applyFont="1" applyFill="1" applyBorder="1" applyAlignment="1">
      <alignment horizontal="center" vertical="center" wrapText="1"/>
    </xf>
    <xf numFmtId="49" fontId="36" fillId="43" borderId="35" xfId="0" applyNumberFormat="1" applyFont="1" applyFill="1" applyBorder="1" applyAlignment="1">
      <alignment vertical="center"/>
    </xf>
    <xf numFmtId="0" fontId="99" fillId="44" borderId="0" xfId="0" applyFont="1" applyFill="1" applyAlignment="1">
      <alignment horizontal="center" vertical="center"/>
    </xf>
    <xf numFmtId="0" fontId="100" fillId="0" borderId="0" xfId="0" applyFont="1" applyAlignment="1">
      <alignment horizontal="center"/>
    </xf>
    <xf numFmtId="0" fontId="76" fillId="33" borderId="21" xfId="0" applyFont="1" applyFill="1" applyBorder="1" applyAlignment="1">
      <alignment horizontal="center"/>
    </xf>
    <xf numFmtId="0" fontId="85" fillId="40" borderId="17" xfId="0" applyFont="1" applyFill="1" applyBorder="1" applyAlignment="1">
      <alignment horizontal="left" vertical="center"/>
    </xf>
    <xf numFmtId="0" fontId="90" fillId="35" borderId="32" xfId="0" applyFont="1" applyFill="1" applyBorder="1" applyAlignment="1">
      <alignment horizontal="left"/>
    </xf>
    <xf numFmtId="0" fontId="83" fillId="37" borderId="17" xfId="0" applyFont="1" applyFill="1" applyBorder="1" applyAlignment="1">
      <alignment horizontal="left" vertical="center"/>
    </xf>
    <xf numFmtId="0" fontId="86" fillId="38" borderId="36" xfId="0" applyFont="1" applyFill="1" applyBorder="1" applyAlignment="1">
      <alignment horizontal="left" vertical="center"/>
    </xf>
    <xf numFmtId="0" fontId="85" fillId="38" borderId="17" xfId="0" applyFont="1" applyFill="1" applyBorder="1" applyAlignment="1">
      <alignment horizontal="left" vertical="center"/>
    </xf>
    <xf numFmtId="0" fontId="86" fillId="39" borderId="36" xfId="0" applyFont="1" applyFill="1" applyBorder="1" applyAlignment="1">
      <alignment horizontal="left" vertical="center"/>
    </xf>
    <xf numFmtId="0" fontId="85" fillId="39" borderId="17" xfId="0" applyFont="1" applyFill="1" applyBorder="1" applyAlignment="1">
      <alignment horizontal="left" vertical="center"/>
    </xf>
    <xf numFmtId="0" fontId="86" fillId="40" borderId="36" xfId="0" applyFont="1" applyFill="1" applyBorder="1" applyAlignment="1">
      <alignment horizontal="left" vertical="center"/>
    </xf>
    <xf numFmtId="0" fontId="86" fillId="37" borderId="36" xfId="0" applyFont="1" applyFill="1" applyBorder="1" applyAlignment="1">
      <alignment horizontal="left" vertical="center"/>
    </xf>
    <xf numFmtId="0" fontId="101" fillId="44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79" fillId="36" borderId="17" xfId="0" applyFont="1" applyFill="1" applyBorder="1" applyAlignment="1">
      <alignment horizontal="left" vertical="center"/>
    </xf>
    <xf numFmtId="0" fontId="76" fillId="0" borderId="0" xfId="0" applyFont="1" applyAlignment="1">
      <alignment horizontal="center"/>
    </xf>
    <xf numFmtId="0" fontId="95" fillId="34" borderId="17" xfId="51" applyFont="1" applyFill="1" applyBorder="1" applyAlignment="1">
      <alignment horizontal="left"/>
    </xf>
    <xf numFmtId="0" fontId="76" fillId="34" borderId="17" xfId="0" applyFont="1" applyFill="1" applyBorder="1" applyAlignment="1">
      <alignment horizontal="left"/>
    </xf>
    <xf numFmtId="0" fontId="76" fillId="34" borderId="32" xfId="0" applyFont="1" applyFill="1" applyBorder="1" applyAlignment="1">
      <alignment horizontal="left"/>
    </xf>
    <xf numFmtId="49" fontId="10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.28125" style="1" customWidth="1"/>
    <col min="2" max="2" width="46.140625" style="0" customWidth="1"/>
    <col min="3" max="4" width="11.28125" style="1" customWidth="1"/>
    <col min="5" max="6" width="11.00390625" style="1" customWidth="1"/>
    <col min="7" max="8" width="12.7109375" style="1" customWidth="1"/>
    <col min="9" max="10" width="9.140625" style="1" customWidth="1"/>
    <col min="11" max="11" width="9.140625" style="0" customWidth="1"/>
  </cols>
  <sheetData>
    <row r="1" spans="1:9" ht="33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4" spans="1:10" s="3" customFormat="1" ht="19.5" thickBo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2"/>
    </row>
    <row r="5" spans="1:9" s="1" customFormat="1" ht="15">
      <c r="A5" s="136" t="s">
        <v>2</v>
      </c>
      <c r="B5" s="136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</row>
    <row r="6" spans="1:10" s="3" customFormat="1" ht="15">
      <c r="A6" s="7" t="s">
        <v>10</v>
      </c>
      <c r="B6" s="8"/>
      <c r="C6" s="9">
        <f aca="true" t="shared" si="0" ref="C6:I6">SUM(C7:C21)</f>
        <v>16</v>
      </c>
      <c r="D6" s="9">
        <f t="shared" si="0"/>
        <v>16</v>
      </c>
      <c r="E6" s="9">
        <f t="shared" si="0"/>
        <v>16</v>
      </c>
      <c r="F6" s="9">
        <f t="shared" si="0"/>
        <v>16</v>
      </c>
      <c r="G6" s="9">
        <f t="shared" si="0"/>
        <v>16</v>
      </c>
      <c r="H6" s="9">
        <f t="shared" si="0"/>
        <v>0</v>
      </c>
      <c r="I6" s="10">
        <f t="shared" si="0"/>
        <v>16</v>
      </c>
      <c r="J6" s="2"/>
    </row>
    <row r="7" spans="1:9" ht="15">
      <c r="A7" s="11">
        <v>1</v>
      </c>
      <c r="B7" s="12" t="s">
        <v>11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4"/>
      <c r="I7" s="15">
        <v>1</v>
      </c>
    </row>
    <row r="8" spans="1:9" ht="15">
      <c r="A8" s="11">
        <v>2</v>
      </c>
      <c r="B8" s="12" t="s">
        <v>11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4"/>
      <c r="I8" s="15">
        <v>1</v>
      </c>
    </row>
    <row r="9" spans="1:9" ht="15">
      <c r="A9" s="11">
        <v>3</v>
      </c>
      <c r="B9" s="12" t="s">
        <v>11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4"/>
      <c r="I9" s="15">
        <v>1</v>
      </c>
    </row>
    <row r="10" spans="1:9" ht="15">
      <c r="A10" s="11">
        <v>4</v>
      </c>
      <c r="B10" s="12" t="s">
        <v>12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4"/>
      <c r="I10" s="15">
        <v>1</v>
      </c>
    </row>
    <row r="11" spans="1:9" ht="15">
      <c r="A11" s="11">
        <v>5</v>
      </c>
      <c r="B11" s="12" t="s">
        <v>13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4"/>
      <c r="I11" s="15">
        <v>1</v>
      </c>
    </row>
    <row r="12" spans="1:9" ht="15">
      <c r="A12" s="11">
        <v>6</v>
      </c>
      <c r="B12" s="12" t="s">
        <v>14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4"/>
      <c r="I12" s="15">
        <v>1</v>
      </c>
    </row>
    <row r="13" spans="1:9" ht="15">
      <c r="A13" s="11">
        <v>7</v>
      </c>
      <c r="B13" s="12" t="s">
        <v>15</v>
      </c>
      <c r="C13" s="13">
        <v>2</v>
      </c>
      <c r="D13" s="13">
        <v>2</v>
      </c>
      <c r="E13" s="13">
        <v>2</v>
      </c>
      <c r="F13" s="13">
        <v>2</v>
      </c>
      <c r="G13" s="13">
        <v>2</v>
      </c>
      <c r="H13" s="14"/>
      <c r="I13" s="15">
        <v>2</v>
      </c>
    </row>
    <row r="14" spans="1:9" ht="15">
      <c r="A14" s="11">
        <v>8</v>
      </c>
      <c r="B14" s="12" t="s">
        <v>16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4"/>
      <c r="I14" s="15">
        <v>1</v>
      </c>
    </row>
    <row r="15" spans="1:9" ht="15">
      <c r="A15" s="11">
        <v>9</v>
      </c>
      <c r="B15" s="12" t="s">
        <v>16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4"/>
      <c r="I15" s="15">
        <v>1</v>
      </c>
    </row>
    <row r="16" spans="1:9" ht="15">
      <c r="A16" s="11">
        <v>10</v>
      </c>
      <c r="B16" s="12" t="s">
        <v>17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4"/>
      <c r="I16" s="15">
        <v>1</v>
      </c>
    </row>
    <row r="17" spans="1:9" ht="15">
      <c r="A17" s="11">
        <v>11</v>
      </c>
      <c r="B17" s="12" t="s">
        <v>18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4"/>
      <c r="I17" s="15">
        <v>1</v>
      </c>
    </row>
    <row r="18" spans="1:9" ht="15">
      <c r="A18" s="11">
        <v>12</v>
      </c>
      <c r="B18" s="12" t="s">
        <v>19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4"/>
      <c r="I18" s="15">
        <v>1</v>
      </c>
    </row>
    <row r="19" spans="1:9" ht="15">
      <c r="A19" s="11">
        <v>13</v>
      </c>
      <c r="B19" s="12" t="s">
        <v>20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4"/>
      <c r="I19" s="15">
        <v>1</v>
      </c>
    </row>
    <row r="20" spans="1:9" ht="15">
      <c r="A20" s="11">
        <v>14</v>
      </c>
      <c r="B20" s="12" t="s">
        <v>21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4"/>
      <c r="I20" s="15">
        <v>1</v>
      </c>
    </row>
    <row r="21" spans="1:9" ht="15.75" thickBot="1">
      <c r="A21" s="16">
        <v>15</v>
      </c>
      <c r="B21" s="17" t="s">
        <v>22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9"/>
      <c r="I21" s="20">
        <v>1</v>
      </c>
    </row>
    <row r="22" ht="15" customHeight="1" thickBot="1"/>
    <row r="23" spans="1:10" s="26" customFormat="1" ht="15">
      <c r="A23" s="21" t="s">
        <v>23</v>
      </c>
      <c r="B23" s="22"/>
      <c r="C23" s="23">
        <f aca="true" t="shared" si="1" ref="C23:I23">SUM(C24:C32)</f>
        <v>9</v>
      </c>
      <c r="D23" s="23">
        <f t="shared" si="1"/>
        <v>9</v>
      </c>
      <c r="E23" s="23">
        <f t="shared" si="1"/>
        <v>9</v>
      </c>
      <c r="F23" s="23">
        <f t="shared" si="1"/>
        <v>9</v>
      </c>
      <c r="G23" s="23">
        <f t="shared" si="1"/>
        <v>9</v>
      </c>
      <c r="H23" s="23">
        <f t="shared" si="1"/>
        <v>0</v>
      </c>
      <c r="I23" s="24">
        <f t="shared" si="1"/>
        <v>9</v>
      </c>
      <c r="J23" s="25"/>
    </row>
    <row r="24" spans="1:9" ht="15">
      <c r="A24" s="11">
        <v>1</v>
      </c>
      <c r="B24" s="12" t="s">
        <v>24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4"/>
      <c r="I24" s="15">
        <v>1</v>
      </c>
    </row>
    <row r="25" spans="1:9" ht="15">
      <c r="A25" s="11">
        <v>2</v>
      </c>
      <c r="B25" s="12" t="s">
        <v>24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4"/>
      <c r="I25" s="15">
        <v>1</v>
      </c>
    </row>
    <row r="26" spans="1:9" ht="15">
      <c r="A26" s="11">
        <v>3</v>
      </c>
      <c r="B26" s="12" t="s">
        <v>24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4"/>
      <c r="I26" s="15">
        <v>1</v>
      </c>
    </row>
    <row r="27" spans="1:9" ht="15">
      <c r="A27" s="11">
        <v>4</v>
      </c>
      <c r="B27" s="12" t="s">
        <v>24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4"/>
      <c r="I27" s="15">
        <v>1</v>
      </c>
    </row>
    <row r="28" spans="1:9" ht="15">
      <c r="A28" s="11">
        <v>5</v>
      </c>
      <c r="B28" s="12" t="s">
        <v>24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4"/>
      <c r="I28" s="15">
        <v>1</v>
      </c>
    </row>
    <row r="29" spans="1:9" ht="15">
      <c r="A29" s="11">
        <v>6</v>
      </c>
      <c r="B29" s="12" t="s">
        <v>24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4"/>
      <c r="I29" s="15">
        <v>1</v>
      </c>
    </row>
    <row r="30" spans="1:9" ht="15">
      <c r="A30" s="11">
        <v>7</v>
      </c>
      <c r="B30" s="12" t="s">
        <v>13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14"/>
      <c r="I30" s="15">
        <v>1</v>
      </c>
    </row>
    <row r="31" spans="1:9" ht="15">
      <c r="A31" s="11">
        <v>8</v>
      </c>
      <c r="B31" s="12" t="s">
        <v>25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4"/>
      <c r="I31" s="15">
        <v>1</v>
      </c>
    </row>
    <row r="32" spans="1:9" ht="15.75" thickBot="1">
      <c r="A32" s="16">
        <v>9</v>
      </c>
      <c r="B32" s="17" t="s">
        <v>26</v>
      </c>
      <c r="C32" s="18">
        <v>1</v>
      </c>
      <c r="D32" s="18">
        <v>1</v>
      </c>
      <c r="E32" s="18">
        <v>1</v>
      </c>
      <c r="F32" s="18">
        <v>1</v>
      </c>
      <c r="G32" s="18">
        <v>1</v>
      </c>
      <c r="H32" s="19"/>
      <c r="I32" s="20">
        <v>1</v>
      </c>
    </row>
    <row r="33" ht="14.25" customHeight="1" thickBot="1"/>
    <row r="34" spans="1:10" s="34" customFormat="1" ht="15.75" thickBot="1">
      <c r="A34" s="27" t="s">
        <v>27</v>
      </c>
      <c r="B34" s="28"/>
      <c r="C34" s="29">
        <f>C6+C23</f>
        <v>25</v>
      </c>
      <c r="D34" s="30">
        <f>D6+D23</f>
        <v>25</v>
      </c>
      <c r="E34" s="30">
        <f>E6+E23</f>
        <v>25</v>
      </c>
      <c r="F34" s="30">
        <f>F6+F23</f>
        <v>25</v>
      </c>
      <c r="G34" s="30">
        <f>G6+G23</f>
        <v>25</v>
      </c>
      <c r="H34" s="31"/>
      <c r="I34" s="32">
        <f>I6+I23</f>
        <v>25</v>
      </c>
      <c r="J34" s="33"/>
    </row>
    <row r="36" spans="1:10" s="26" customFormat="1" ht="15">
      <c r="A36" s="35" t="s">
        <v>28</v>
      </c>
      <c r="C36" s="36">
        <v>1</v>
      </c>
      <c r="D36" s="25"/>
      <c r="E36" s="25"/>
      <c r="F36" s="25"/>
      <c r="G36" s="25"/>
      <c r="H36" s="25"/>
      <c r="I36" s="25"/>
      <c r="J36" s="25"/>
    </row>
    <row r="37" ht="15">
      <c r="A37" s="37" t="s">
        <v>29</v>
      </c>
    </row>
    <row r="38" ht="15">
      <c r="A38" s="37" t="s">
        <v>30</v>
      </c>
    </row>
    <row r="39" ht="15">
      <c r="A39" s="37" t="s">
        <v>31</v>
      </c>
    </row>
  </sheetData>
  <sheetProtection/>
  <mergeCells count="3">
    <mergeCell ref="A1:I1"/>
    <mergeCell ref="A4:I4"/>
    <mergeCell ref="A5:B5"/>
  </mergeCells>
  <printOptions/>
  <pageMargins left="0.19685039370078702" right="0.3149606299212601" top="0.35433070866141764" bottom="0.35433070866141764" header="0.3149606299212601" footer="0.3149606299212601"/>
  <pageSetup fitToHeight="0" fitToWidth="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5.28125" style="0" customWidth="1"/>
    <col min="2" max="2" width="36.7109375" style="0" customWidth="1"/>
    <col min="3" max="3" width="6.7109375" style="1" customWidth="1"/>
    <col min="4" max="4" width="8.28125" style="1" customWidth="1"/>
    <col min="5" max="5" width="21.7109375" style="69" customWidth="1"/>
    <col min="6" max="6" width="14.140625" style="1" customWidth="1"/>
    <col min="7" max="7" width="9.140625" style="0" customWidth="1"/>
  </cols>
  <sheetData>
    <row r="1" spans="1:6" ht="21">
      <c r="A1" s="146" t="s">
        <v>32</v>
      </c>
      <c r="B1" s="146"/>
      <c r="C1" s="146"/>
      <c r="D1" s="146"/>
      <c r="E1" s="146"/>
      <c r="F1" s="146"/>
    </row>
    <row r="2" spans="1:6" ht="21">
      <c r="A2" s="147" t="s">
        <v>33</v>
      </c>
      <c r="B2" s="147"/>
      <c r="C2" s="147"/>
      <c r="D2" s="147"/>
      <c r="E2" s="147"/>
      <c r="F2" s="147"/>
    </row>
    <row r="3" spans="1:6" ht="21">
      <c r="A3" s="148" t="s">
        <v>34</v>
      </c>
      <c r="B3" s="148"/>
      <c r="C3" s="148"/>
      <c r="D3" s="148"/>
      <c r="E3" s="148"/>
      <c r="F3" s="148"/>
    </row>
    <row r="4" spans="1:5" ht="15">
      <c r="A4" s="1"/>
      <c r="B4" s="1"/>
      <c r="E4" s="1"/>
    </row>
    <row r="5" spans="1:6" s="3" customFormat="1" ht="18.75">
      <c r="A5" s="135" t="s">
        <v>35</v>
      </c>
      <c r="B5" s="135"/>
      <c r="C5" s="135"/>
      <c r="D5" s="135"/>
      <c r="E5" s="135"/>
      <c r="F5" s="135"/>
    </row>
    <row r="6" spans="1:6" s="3" customFormat="1" ht="15">
      <c r="A6" s="35"/>
      <c r="C6" s="2"/>
      <c r="D6" s="2"/>
      <c r="E6" s="38"/>
      <c r="F6" s="2"/>
    </row>
    <row r="7" spans="1:6" s="41" customFormat="1" ht="26.25" customHeight="1" thickBot="1">
      <c r="A7" s="39" t="s">
        <v>36</v>
      </c>
      <c r="B7" s="39" t="s">
        <v>37</v>
      </c>
      <c r="C7" s="39" t="s">
        <v>38</v>
      </c>
      <c r="D7" s="39" t="s">
        <v>39</v>
      </c>
      <c r="E7" s="40" t="s">
        <v>40</v>
      </c>
      <c r="F7" s="39" t="s">
        <v>41</v>
      </c>
    </row>
    <row r="8" spans="1:6" s="46" customFormat="1" ht="15" customHeight="1">
      <c r="A8" s="42" t="s">
        <v>42</v>
      </c>
      <c r="B8" s="43"/>
      <c r="C8" s="43"/>
      <c r="D8" s="43"/>
      <c r="E8" s="44"/>
      <c r="F8" s="45"/>
    </row>
    <row r="9" spans="1:6" s="52" customFormat="1" ht="15" customHeight="1">
      <c r="A9" s="47">
        <v>1</v>
      </c>
      <c r="B9" s="48" t="s">
        <v>43</v>
      </c>
      <c r="C9" s="49" t="s">
        <v>44</v>
      </c>
      <c r="D9" s="49">
        <f>Pomieszczenia_i_ilości!C34</f>
        <v>25</v>
      </c>
      <c r="E9" s="50"/>
      <c r="F9" s="51">
        <f aca="true" t="shared" si="0" ref="F9:F14">D9*E9</f>
        <v>0</v>
      </c>
    </row>
    <row r="10" spans="1:6" s="52" customFormat="1" ht="15" customHeight="1">
      <c r="A10" s="47">
        <v>2</v>
      </c>
      <c r="B10" s="48" t="s">
        <v>5</v>
      </c>
      <c r="C10" s="49" t="s">
        <v>44</v>
      </c>
      <c r="D10" s="49">
        <f>Pomieszczenia_i_ilości!E34</f>
        <v>25</v>
      </c>
      <c r="E10" s="50"/>
      <c r="F10" s="51">
        <f t="shared" si="0"/>
        <v>0</v>
      </c>
    </row>
    <row r="11" spans="1:6" s="52" customFormat="1" ht="15" customHeight="1">
      <c r="A11" s="47">
        <v>3</v>
      </c>
      <c r="B11" s="48" t="s">
        <v>6</v>
      </c>
      <c r="C11" s="49" t="s">
        <v>44</v>
      </c>
      <c r="D11" s="49">
        <f>Pomieszczenia_i_ilości!F34</f>
        <v>25</v>
      </c>
      <c r="E11" s="50"/>
      <c r="F11" s="51">
        <f t="shared" si="0"/>
        <v>0</v>
      </c>
    </row>
    <row r="12" spans="1:6" s="52" customFormat="1" ht="15" customHeight="1">
      <c r="A12" s="47">
        <v>4</v>
      </c>
      <c r="B12" s="48" t="s">
        <v>45</v>
      </c>
      <c r="C12" s="49" t="s">
        <v>44</v>
      </c>
      <c r="D12" s="49">
        <f>Pomieszczenia_i_ilości!G34</f>
        <v>25</v>
      </c>
      <c r="E12" s="50"/>
      <c r="F12" s="51">
        <f t="shared" si="0"/>
        <v>0</v>
      </c>
    </row>
    <row r="13" spans="1:6" s="52" customFormat="1" ht="15" customHeight="1">
      <c r="A13" s="47">
        <v>5</v>
      </c>
      <c r="B13" s="48" t="s">
        <v>46</v>
      </c>
      <c r="C13" s="49" t="s">
        <v>44</v>
      </c>
      <c r="D13" s="49">
        <f>Pomieszczenia_i_ilości!I34</f>
        <v>25</v>
      </c>
      <c r="E13" s="50"/>
      <c r="F13" s="51">
        <f t="shared" si="0"/>
        <v>0</v>
      </c>
    </row>
    <row r="14" spans="1:6" s="52" customFormat="1" ht="15" customHeight="1">
      <c r="A14" s="53"/>
      <c r="B14" s="48"/>
      <c r="C14" s="49"/>
      <c r="D14" s="49"/>
      <c r="E14" s="50"/>
      <c r="F14" s="51">
        <f t="shared" si="0"/>
        <v>0</v>
      </c>
    </row>
    <row r="15" spans="1:6" s="56" customFormat="1" ht="15" customHeight="1" thickBot="1">
      <c r="A15" s="149" t="s">
        <v>47</v>
      </c>
      <c r="B15" s="149"/>
      <c r="C15" s="149"/>
      <c r="D15" s="149"/>
      <c r="E15" s="54"/>
      <c r="F15" s="55">
        <f>SUM(F9:F14)</f>
        <v>0</v>
      </c>
    </row>
    <row r="16" spans="1:6" s="56" customFormat="1" ht="15" customHeight="1" thickBot="1">
      <c r="A16" s="57"/>
      <c r="B16" s="57"/>
      <c r="C16" s="57"/>
      <c r="D16" s="57"/>
      <c r="E16" s="58"/>
      <c r="F16" s="59"/>
    </row>
    <row r="17" spans="1:6" s="60" customFormat="1" ht="15" customHeight="1">
      <c r="A17" s="145" t="s">
        <v>48</v>
      </c>
      <c r="B17" s="145"/>
      <c r="C17" s="145"/>
      <c r="D17" s="145"/>
      <c r="E17" s="145"/>
      <c r="F17" s="145"/>
    </row>
    <row r="18" spans="1:6" s="52" customFormat="1" ht="15" customHeight="1">
      <c r="A18" s="47">
        <v>1</v>
      </c>
      <c r="B18" s="48" t="s">
        <v>49</v>
      </c>
      <c r="C18" s="49" t="s">
        <v>44</v>
      </c>
      <c r="D18" s="49">
        <f>Pomieszczenia_i_ilości!C36</f>
        <v>1</v>
      </c>
      <c r="E18" s="61"/>
      <c r="F18" s="51">
        <f>D18*E18</f>
        <v>0</v>
      </c>
    </row>
    <row r="19" spans="1:6" s="52" customFormat="1" ht="15" customHeight="1">
      <c r="A19" s="47">
        <v>2</v>
      </c>
      <c r="B19" s="48" t="s">
        <v>50</v>
      </c>
      <c r="C19" s="49" t="s">
        <v>44</v>
      </c>
      <c r="D19" s="49">
        <v>1</v>
      </c>
      <c r="E19" s="61"/>
      <c r="F19" s="51">
        <f>D19*E19</f>
        <v>0</v>
      </c>
    </row>
    <row r="20" spans="1:6" s="52" customFormat="1" ht="15" customHeight="1">
      <c r="A20" s="47">
        <v>3</v>
      </c>
      <c r="B20" s="48" t="s">
        <v>51</v>
      </c>
      <c r="C20" s="49" t="s">
        <v>44</v>
      </c>
      <c r="D20" s="49">
        <v>1</v>
      </c>
      <c r="E20" s="61"/>
      <c r="F20" s="51">
        <f>D20*E20</f>
        <v>0</v>
      </c>
    </row>
    <row r="21" spans="1:6" s="52" customFormat="1" ht="15" customHeight="1">
      <c r="A21" s="49"/>
      <c r="B21" s="48"/>
      <c r="C21" s="49"/>
      <c r="D21" s="49"/>
      <c r="E21" s="50"/>
      <c r="F21" s="62"/>
    </row>
    <row r="22" spans="1:6" s="52" customFormat="1" ht="15" customHeight="1" thickBot="1">
      <c r="A22" s="139" t="s">
        <v>52</v>
      </c>
      <c r="B22" s="139"/>
      <c r="C22" s="139"/>
      <c r="D22" s="139"/>
      <c r="E22" s="139"/>
      <c r="F22" s="63">
        <f>SUM(F18:F21)</f>
        <v>0</v>
      </c>
    </row>
    <row r="23" spans="1:6" s="52" customFormat="1" ht="15" customHeight="1" thickBot="1">
      <c r="A23" s="64"/>
      <c r="C23" s="64"/>
      <c r="D23" s="64"/>
      <c r="E23" s="58"/>
      <c r="F23" s="65"/>
    </row>
    <row r="24" spans="1:6" s="66" customFormat="1" ht="15" customHeight="1">
      <c r="A24" s="140" t="s">
        <v>53</v>
      </c>
      <c r="B24" s="140"/>
      <c r="C24" s="140"/>
      <c r="D24" s="140"/>
      <c r="E24" s="140"/>
      <c r="F24" s="140"/>
    </row>
    <row r="25" spans="1:6" s="67" customFormat="1" ht="15" customHeight="1">
      <c r="A25" s="47">
        <v>1</v>
      </c>
      <c r="B25" s="48" t="s">
        <v>54</v>
      </c>
      <c r="C25" s="49" t="s">
        <v>55</v>
      </c>
      <c r="D25" s="49">
        <v>1</v>
      </c>
      <c r="E25" s="61"/>
      <c r="F25" s="51">
        <f>D25*E25</f>
        <v>0</v>
      </c>
    </row>
    <row r="26" spans="1:6" s="67" customFormat="1" ht="15" customHeight="1">
      <c r="A26" s="47">
        <v>2</v>
      </c>
      <c r="B26" s="48" t="s">
        <v>56</v>
      </c>
      <c r="C26" s="49" t="s">
        <v>55</v>
      </c>
      <c r="D26" s="49">
        <v>1</v>
      </c>
      <c r="E26" s="61"/>
      <c r="F26" s="51">
        <f>D26*E26</f>
        <v>0</v>
      </c>
    </row>
    <row r="27" spans="1:6" s="67" customFormat="1" ht="15" customHeight="1">
      <c r="A27" s="47"/>
      <c r="B27" s="48"/>
      <c r="C27" s="49"/>
      <c r="D27" s="49"/>
      <c r="E27" s="50"/>
      <c r="F27" s="51"/>
    </row>
    <row r="28" spans="1:6" s="34" customFormat="1" ht="15" customHeight="1" thickBot="1">
      <c r="A28" s="141" t="s">
        <v>52</v>
      </c>
      <c r="B28" s="141"/>
      <c r="C28" s="141"/>
      <c r="D28" s="141"/>
      <c r="E28" s="141"/>
      <c r="F28" s="68">
        <f>SUM(F25:F27)</f>
        <v>0</v>
      </c>
    </row>
    <row r="29" ht="15" customHeight="1" thickBot="1"/>
    <row r="30" spans="1:6" s="70" customFormat="1" ht="15" customHeight="1">
      <c r="A30" s="142" t="s">
        <v>57</v>
      </c>
      <c r="B30" s="142"/>
      <c r="C30" s="142"/>
      <c r="D30" s="142"/>
      <c r="E30" s="142"/>
      <c r="F30" s="142"/>
    </row>
    <row r="31" spans="1:6" ht="15" customHeight="1">
      <c r="A31" s="47">
        <v>1</v>
      </c>
      <c r="B31" s="48" t="s">
        <v>58</v>
      </c>
      <c r="C31" s="49" t="s">
        <v>55</v>
      </c>
      <c r="D31" s="49">
        <v>1</v>
      </c>
      <c r="E31" s="50"/>
      <c r="F31" s="51">
        <f>D31*E31</f>
        <v>0</v>
      </c>
    </row>
    <row r="32" spans="1:6" ht="15" customHeight="1">
      <c r="A32" s="47">
        <v>2</v>
      </c>
      <c r="B32" s="48" t="s">
        <v>59</v>
      </c>
      <c r="C32" s="49" t="s">
        <v>55</v>
      </c>
      <c r="D32" s="49">
        <v>1</v>
      </c>
      <c r="E32" s="50"/>
      <c r="F32" s="51">
        <f>D32*E32</f>
        <v>0</v>
      </c>
    </row>
    <row r="33" spans="1:6" ht="15" customHeight="1">
      <c r="A33" s="47">
        <v>3</v>
      </c>
      <c r="B33" s="48" t="s">
        <v>60</v>
      </c>
      <c r="C33" s="49" t="s">
        <v>55</v>
      </c>
      <c r="D33" s="49">
        <v>1</v>
      </c>
      <c r="E33" s="50"/>
      <c r="F33" s="51">
        <f>D33*E33</f>
        <v>0</v>
      </c>
    </row>
    <row r="34" spans="1:6" ht="15" customHeight="1">
      <c r="A34" s="47"/>
      <c r="B34" s="48"/>
      <c r="C34" s="49"/>
      <c r="D34" s="49"/>
      <c r="E34" s="50"/>
      <c r="F34" s="51">
        <f>D34*E34</f>
        <v>0</v>
      </c>
    </row>
    <row r="35" spans="1:6" s="34" customFormat="1" ht="15" customHeight="1" thickBot="1">
      <c r="A35" s="143" t="s">
        <v>52</v>
      </c>
      <c r="B35" s="143"/>
      <c r="C35" s="143"/>
      <c r="D35" s="143"/>
      <c r="E35" s="143"/>
      <c r="F35" s="71">
        <f>SUM(F31:F34)</f>
        <v>0</v>
      </c>
    </row>
    <row r="36" ht="15" customHeight="1" thickBot="1"/>
    <row r="37" spans="1:6" s="70" customFormat="1" ht="15" customHeight="1">
      <c r="A37" s="144" t="s">
        <v>61</v>
      </c>
      <c r="B37" s="144"/>
      <c r="C37" s="144"/>
      <c r="D37" s="144"/>
      <c r="E37" s="144"/>
      <c r="F37" s="144"/>
    </row>
    <row r="38" spans="1:6" ht="15" customHeight="1">
      <c r="A38" s="47">
        <v>1</v>
      </c>
      <c r="B38" s="48" t="s">
        <v>62</v>
      </c>
      <c r="C38" s="49" t="s">
        <v>55</v>
      </c>
      <c r="D38" s="49">
        <v>1</v>
      </c>
      <c r="E38" s="50"/>
      <c r="F38" s="51">
        <f>D38*E38</f>
        <v>0</v>
      </c>
    </row>
    <row r="39" spans="1:6" ht="15" customHeight="1">
      <c r="A39" s="47">
        <v>2</v>
      </c>
      <c r="B39" s="48" t="s">
        <v>63</v>
      </c>
      <c r="C39" s="49" t="s">
        <v>55</v>
      </c>
      <c r="D39" s="49">
        <v>1</v>
      </c>
      <c r="E39" s="50"/>
      <c r="F39" s="51">
        <f>D39*E39</f>
        <v>0</v>
      </c>
    </row>
    <row r="40" spans="1:6" ht="15" customHeight="1">
      <c r="A40" s="47">
        <v>3</v>
      </c>
      <c r="B40" s="48" t="s">
        <v>64</v>
      </c>
      <c r="C40" s="49" t="s">
        <v>55</v>
      </c>
      <c r="D40" s="49">
        <v>1</v>
      </c>
      <c r="E40" s="50"/>
      <c r="F40" s="51">
        <f>D40*E40</f>
        <v>0</v>
      </c>
    </row>
    <row r="41" spans="1:6" ht="15" customHeight="1">
      <c r="A41" s="47"/>
      <c r="B41" s="48"/>
      <c r="C41" s="49"/>
      <c r="D41" s="49"/>
      <c r="E41" s="72"/>
      <c r="F41" s="51">
        <f>D41*E41</f>
        <v>0</v>
      </c>
    </row>
    <row r="42" spans="1:6" s="34" customFormat="1" ht="15" customHeight="1" thickBot="1">
      <c r="A42" s="137" t="s">
        <v>52</v>
      </c>
      <c r="B42" s="137"/>
      <c r="C42" s="137"/>
      <c r="D42" s="137"/>
      <c r="E42" s="137"/>
      <c r="F42" s="73">
        <f>SUM(F38:F41)</f>
        <v>0</v>
      </c>
    </row>
    <row r="43" ht="15.75" thickBot="1"/>
    <row r="44" spans="1:6" s="75" customFormat="1" ht="19.5" thickBot="1">
      <c r="A44" s="138" t="s">
        <v>27</v>
      </c>
      <c r="B44" s="138"/>
      <c r="C44" s="138"/>
      <c r="D44" s="138"/>
      <c r="E44" s="138"/>
      <c r="F44" s="74">
        <f>F15+F22+F28+F35+F42</f>
        <v>0</v>
      </c>
    </row>
  </sheetData>
  <sheetProtection/>
  <mergeCells count="14">
    <mergeCell ref="A17:F17"/>
    <mergeCell ref="A1:F1"/>
    <mergeCell ref="A2:F2"/>
    <mergeCell ref="A3:F3"/>
    <mergeCell ref="A5:F5"/>
    <mergeCell ref="A15:D15"/>
    <mergeCell ref="A42:E42"/>
    <mergeCell ref="A44:E44"/>
    <mergeCell ref="A22:E22"/>
    <mergeCell ref="A24:F24"/>
    <mergeCell ref="A28:E28"/>
    <mergeCell ref="A30:F30"/>
    <mergeCell ref="A35:E35"/>
    <mergeCell ref="A37:F37"/>
  </mergeCells>
  <printOptions/>
  <pageMargins left="0.7000000000000001" right="0.7000000000000001" top="0.75" bottom="0.75" header="0.30000000000000004" footer="0.30000000000000004"/>
  <pageSetup fitToHeight="0" fitToWidth="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4.7109375" style="1" customWidth="1"/>
    <col min="2" max="2" width="25.7109375" style="0" customWidth="1"/>
    <col min="3" max="3" width="23.140625" style="1" customWidth="1"/>
    <col min="4" max="4" width="20.7109375" style="1" customWidth="1"/>
    <col min="5" max="5" width="11.7109375" style="1" customWidth="1"/>
    <col min="6" max="6" width="9.140625" style="0" customWidth="1"/>
  </cols>
  <sheetData>
    <row r="1" spans="1:5" ht="15">
      <c r="A1" s="150" t="s">
        <v>65</v>
      </c>
      <c r="B1" s="150"/>
      <c r="C1" s="150"/>
      <c r="D1" s="150"/>
      <c r="E1" s="150"/>
    </row>
    <row r="2" spans="1:5" ht="15">
      <c r="A2" s="33"/>
      <c r="B2" s="33"/>
      <c r="C2" s="33"/>
      <c r="D2" s="33"/>
      <c r="E2" s="33"/>
    </row>
    <row r="3" ht="15.75" thickBot="1"/>
    <row r="4" spans="1:8" ht="18.75" thickBot="1">
      <c r="A4" s="76" t="s">
        <v>66</v>
      </c>
      <c r="B4" s="77" t="s">
        <v>67</v>
      </c>
      <c r="C4" s="78" t="s">
        <v>68</v>
      </c>
      <c r="D4" s="78" t="s">
        <v>69</v>
      </c>
      <c r="E4" s="79" t="s">
        <v>70</v>
      </c>
      <c r="F4" s="80" t="s">
        <v>3</v>
      </c>
      <c r="G4" s="80" t="s">
        <v>4</v>
      </c>
      <c r="H4" s="80" t="s">
        <v>6</v>
      </c>
    </row>
    <row r="5" spans="1:5" s="85" customFormat="1" ht="11.25">
      <c r="A5" s="81">
        <v>1</v>
      </c>
      <c r="B5" s="82" t="s">
        <v>71</v>
      </c>
      <c r="C5" s="83" t="s">
        <v>72</v>
      </c>
      <c r="D5" s="83" t="s">
        <v>73</v>
      </c>
      <c r="E5" s="84">
        <v>1</v>
      </c>
    </row>
    <row r="6" spans="1:5" s="85" customFormat="1" ht="11.25">
      <c r="A6" s="86">
        <v>2</v>
      </c>
      <c r="B6" s="87" t="s">
        <v>74</v>
      </c>
      <c r="C6" s="88" t="s">
        <v>72</v>
      </c>
      <c r="D6" s="88" t="s">
        <v>73</v>
      </c>
      <c r="E6" s="89">
        <v>1</v>
      </c>
    </row>
    <row r="7" spans="1:5" s="85" customFormat="1" ht="11.25">
      <c r="A7" s="86">
        <v>3</v>
      </c>
      <c r="B7" s="87" t="s">
        <v>75</v>
      </c>
      <c r="C7" s="88" t="s">
        <v>76</v>
      </c>
      <c r="D7" s="88" t="s">
        <v>73</v>
      </c>
      <c r="E7" s="89">
        <v>1</v>
      </c>
    </row>
    <row r="8" spans="1:5" s="85" customFormat="1" ht="11.25">
      <c r="A8" s="86">
        <v>4</v>
      </c>
      <c r="B8" s="87" t="s">
        <v>77</v>
      </c>
      <c r="C8" s="88" t="s">
        <v>76</v>
      </c>
      <c r="D8" s="88" t="s">
        <v>73</v>
      </c>
      <c r="E8" s="89">
        <v>1</v>
      </c>
    </row>
    <row r="9" spans="1:5" s="85" customFormat="1" ht="11.25">
      <c r="A9" s="86">
        <v>5</v>
      </c>
      <c r="B9" s="87" t="s">
        <v>78</v>
      </c>
      <c r="C9" s="88" t="s">
        <v>76</v>
      </c>
      <c r="D9" s="88" t="s">
        <v>73</v>
      </c>
      <c r="E9" s="89">
        <v>1</v>
      </c>
    </row>
    <row r="10" spans="1:5" s="85" customFormat="1" ht="11.25">
      <c r="A10" s="86">
        <v>6</v>
      </c>
      <c r="B10" s="87" t="s">
        <v>79</v>
      </c>
      <c r="C10" s="88" t="s">
        <v>76</v>
      </c>
      <c r="D10" s="88" t="s">
        <v>73</v>
      </c>
      <c r="E10" s="89">
        <v>1</v>
      </c>
    </row>
    <row r="11" spans="1:5" s="85" customFormat="1" ht="11.25">
      <c r="A11" s="86">
        <v>7</v>
      </c>
      <c r="B11" s="87" t="s">
        <v>80</v>
      </c>
      <c r="C11" s="88" t="s">
        <v>76</v>
      </c>
      <c r="D11" s="88" t="s">
        <v>73</v>
      </c>
      <c r="E11" s="89">
        <v>1</v>
      </c>
    </row>
    <row r="12" spans="1:5" s="85" customFormat="1" ht="11.25">
      <c r="A12" s="86">
        <v>8</v>
      </c>
      <c r="B12" s="87" t="s">
        <v>81</v>
      </c>
      <c r="C12" s="88" t="s">
        <v>76</v>
      </c>
      <c r="D12" s="88" t="s">
        <v>73</v>
      </c>
      <c r="E12" s="89">
        <v>1</v>
      </c>
    </row>
    <row r="13" spans="1:5" s="85" customFormat="1" ht="11.25">
      <c r="A13" s="86">
        <v>9</v>
      </c>
      <c r="B13" s="87" t="s">
        <v>82</v>
      </c>
      <c r="C13" s="88" t="s">
        <v>76</v>
      </c>
      <c r="D13" s="88" t="s">
        <v>73</v>
      </c>
      <c r="E13" s="89">
        <v>1</v>
      </c>
    </row>
    <row r="14" spans="1:5" s="85" customFormat="1" ht="11.25">
      <c r="A14" s="86">
        <v>10</v>
      </c>
      <c r="B14" s="87" t="s">
        <v>83</v>
      </c>
      <c r="C14" s="88" t="s">
        <v>76</v>
      </c>
      <c r="D14" s="88" t="s">
        <v>73</v>
      </c>
      <c r="E14" s="89">
        <v>1</v>
      </c>
    </row>
    <row r="15" spans="1:5" s="85" customFormat="1" ht="11.25">
      <c r="A15" s="86">
        <v>11</v>
      </c>
      <c r="B15" s="87" t="s">
        <v>84</v>
      </c>
      <c r="C15" s="88" t="s">
        <v>76</v>
      </c>
      <c r="D15" s="88" t="s">
        <v>73</v>
      </c>
      <c r="E15" s="89">
        <v>1</v>
      </c>
    </row>
    <row r="16" spans="1:5" s="85" customFormat="1" ht="11.25">
      <c r="A16" s="86">
        <v>12</v>
      </c>
      <c r="B16" s="87" t="s">
        <v>85</v>
      </c>
      <c r="C16" s="88" t="s">
        <v>76</v>
      </c>
      <c r="D16" s="88" t="s">
        <v>73</v>
      </c>
      <c r="E16" s="89">
        <v>1</v>
      </c>
    </row>
    <row r="17" spans="1:5" s="85" customFormat="1" ht="11.25">
      <c r="A17" s="86">
        <v>13</v>
      </c>
      <c r="B17" s="87" t="s">
        <v>86</v>
      </c>
      <c r="C17" s="88" t="s">
        <v>76</v>
      </c>
      <c r="D17" s="88" t="s">
        <v>73</v>
      </c>
      <c r="E17" s="89">
        <v>1</v>
      </c>
    </row>
    <row r="18" spans="1:5" s="85" customFormat="1" ht="11.25">
      <c r="A18" s="86">
        <v>14</v>
      </c>
      <c r="B18" s="87" t="s">
        <v>87</v>
      </c>
      <c r="C18" s="88" t="s">
        <v>76</v>
      </c>
      <c r="D18" s="88" t="s">
        <v>73</v>
      </c>
      <c r="E18" s="89">
        <v>1</v>
      </c>
    </row>
    <row r="19" spans="1:5" s="85" customFormat="1" ht="11.25">
      <c r="A19" s="86">
        <v>15</v>
      </c>
      <c r="B19" s="87" t="s">
        <v>88</v>
      </c>
      <c r="C19" s="88" t="s">
        <v>76</v>
      </c>
      <c r="D19" s="88" t="s">
        <v>73</v>
      </c>
      <c r="E19" s="89">
        <v>1</v>
      </c>
    </row>
    <row r="20" spans="1:5" s="85" customFormat="1" ht="11.25">
      <c r="A20" s="86">
        <v>16</v>
      </c>
      <c r="B20" s="87" t="s">
        <v>89</v>
      </c>
      <c r="C20" s="88" t="s">
        <v>76</v>
      </c>
      <c r="D20" s="88" t="s">
        <v>73</v>
      </c>
      <c r="E20" s="89">
        <v>1</v>
      </c>
    </row>
    <row r="21" spans="1:5" s="85" customFormat="1" ht="11.25">
      <c r="A21" s="86">
        <v>17</v>
      </c>
      <c r="B21" s="87" t="s">
        <v>90</v>
      </c>
      <c r="C21" s="88" t="s">
        <v>91</v>
      </c>
      <c r="D21" s="88" t="s">
        <v>73</v>
      </c>
      <c r="E21" s="89">
        <v>1</v>
      </c>
    </row>
    <row r="22" spans="1:5" s="85" customFormat="1" ht="11.25">
      <c r="A22" s="86">
        <v>18</v>
      </c>
      <c r="B22" s="87" t="s">
        <v>92</v>
      </c>
      <c r="C22" s="88" t="s">
        <v>91</v>
      </c>
      <c r="D22" s="88" t="s">
        <v>73</v>
      </c>
      <c r="E22" s="89">
        <v>1</v>
      </c>
    </row>
    <row r="23" spans="1:5" s="85" customFormat="1" ht="11.25">
      <c r="A23" s="86">
        <v>19</v>
      </c>
      <c r="B23" s="87" t="s">
        <v>93</v>
      </c>
      <c r="C23" s="88" t="s">
        <v>94</v>
      </c>
      <c r="D23" s="88" t="s">
        <v>73</v>
      </c>
      <c r="E23" s="89">
        <v>1</v>
      </c>
    </row>
    <row r="24" spans="1:5" s="85" customFormat="1" ht="11.25">
      <c r="A24" s="86">
        <v>20</v>
      </c>
      <c r="B24" s="87" t="s">
        <v>95</v>
      </c>
      <c r="C24" s="88" t="s">
        <v>91</v>
      </c>
      <c r="D24" s="88" t="s">
        <v>73</v>
      </c>
      <c r="E24" s="89">
        <v>1</v>
      </c>
    </row>
    <row r="25" spans="1:5" s="85" customFormat="1" ht="11.25">
      <c r="A25" s="86">
        <v>21</v>
      </c>
      <c r="B25" s="87" t="s">
        <v>96</v>
      </c>
      <c r="C25" s="88"/>
      <c r="D25" s="88" t="s">
        <v>73</v>
      </c>
      <c r="E25" s="89">
        <v>1</v>
      </c>
    </row>
    <row r="26" spans="1:5" s="85" customFormat="1" ht="11.25">
      <c r="A26" s="86">
        <v>22</v>
      </c>
      <c r="B26" s="87" t="s">
        <v>97</v>
      </c>
      <c r="C26" s="88"/>
      <c r="D26" s="88" t="s">
        <v>73</v>
      </c>
      <c r="E26" s="89">
        <v>1</v>
      </c>
    </row>
    <row r="27" spans="1:5" s="85" customFormat="1" ht="11.25">
      <c r="A27" s="86">
        <v>23</v>
      </c>
      <c r="B27" s="87" t="s">
        <v>98</v>
      </c>
      <c r="C27" s="88" t="s">
        <v>76</v>
      </c>
      <c r="D27" s="88" t="s">
        <v>73</v>
      </c>
      <c r="E27" s="89">
        <v>1</v>
      </c>
    </row>
    <row r="28" spans="1:5" s="85" customFormat="1" ht="11.25">
      <c r="A28" s="86">
        <v>24</v>
      </c>
      <c r="B28" s="87" t="s">
        <v>99</v>
      </c>
      <c r="C28" s="88" t="s">
        <v>100</v>
      </c>
      <c r="D28" s="88" t="s">
        <v>73</v>
      </c>
      <c r="E28" s="89">
        <v>0.5</v>
      </c>
    </row>
    <row r="29" spans="1:5" s="85" customFormat="1" ht="11.25">
      <c r="A29" s="86">
        <v>25</v>
      </c>
      <c r="B29" s="87" t="s">
        <v>101</v>
      </c>
      <c r="C29" s="88" t="s">
        <v>102</v>
      </c>
      <c r="D29" s="88" t="s">
        <v>73</v>
      </c>
      <c r="E29" s="89">
        <v>1</v>
      </c>
    </row>
    <row r="30" spans="1:5" s="85" customFormat="1" ht="11.25">
      <c r="A30" s="86">
        <v>26</v>
      </c>
      <c r="B30" s="87" t="s">
        <v>103</v>
      </c>
      <c r="C30" s="88" t="s">
        <v>104</v>
      </c>
      <c r="D30" s="88" t="s">
        <v>73</v>
      </c>
      <c r="E30" s="89">
        <v>1</v>
      </c>
    </row>
    <row r="31" spans="1:5" s="85" customFormat="1" ht="11.25">
      <c r="A31" s="86">
        <v>27</v>
      </c>
      <c r="B31" s="87" t="s">
        <v>105</v>
      </c>
      <c r="C31" s="88" t="s">
        <v>106</v>
      </c>
      <c r="D31" s="88" t="s">
        <v>73</v>
      </c>
      <c r="E31" s="89">
        <v>1</v>
      </c>
    </row>
    <row r="32" spans="1:5" s="85" customFormat="1" ht="11.25">
      <c r="A32" s="86">
        <v>28</v>
      </c>
      <c r="B32" s="87" t="s">
        <v>107</v>
      </c>
      <c r="C32" s="88" t="s">
        <v>108</v>
      </c>
      <c r="D32" s="88" t="s">
        <v>73</v>
      </c>
      <c r="E32" s="89">
        <v>1</v>
      </c>
    </row>
    <row r="33" spans="1:5" s="85" customFormat="1" ht="11.25">
      <c r="A33" s="86">
        <v>29</v>
      </c>
      <c r="B33" s="87" t="s">
        <v>109</v>
      </c>
      <c r="C33" s="88" t="s">
        <v>108</v>
      </c>
      <c r="D33" s="88" t="s">
        <v>73</v>
      </c>
      <c r="E33" s="89">
        <v>1</v>
      </c>
    </row>
    <row r="34" spans="1:5" s="85" customFormat="1" ht="11.25">
      <c r="A34" s="86">
        <v>30</v>
      </c>
      <c r="B34" s="87" t="s">
        <v>110</v>
      </c>
      <c r="C34" s="88" t="s">
        <v>111</v>
      </c>
      <c r="D34" s="88" t="s">
        <v>73</v>
      </c>
      <c r="E34" s="89">
        <v>1</v>
      </c>
    </row>
    <row r="35" spans="1:5" s="85" customFormat="1" ht="11.25">
      <c r="A35" s="86">
        <v>31</v>
      </c>
      <c r="B35" s="87" t="s">
        <v>112</v>
      </c>
      <c r="C35" s="88" t="s">
        <v>113</v>
      </c>
      <c r="D35" s="88" t="s">
        <v>73</v>
      </c>
      <c r="E35" s="89">
        <v>1</v>
      </c>
    </row>
    <row r="36" spans="1:5" s="85" customFormat="1" ht="11.25">
      <c r="A36" s="86">
        <v>32</v>
      </c>
      <c r="B36" s="87" t="s">
        <v>114</v>
      </c>
      <c r="C36" s="88" t="s">
        <v>113</v>
      </c>
      <c r="D36" s="88" t="s">
        <v>73</v>
      </c>
      <c r="E36" s="89">
        <v>1</v>
      </c>
    </row>
    <row r="37" spans="1:5" s="85" customFormat="1" ht="11.25">
      <c r="A37" s="86">
        <v>33</v>
      </c>
      <c r="B37" s="87" t="s">
        <v>115</v>
      </c>
      <c r="C37" s="88" t="s">
        <v>116</v>
      </c>
      <c r="D37" s="88" t="s">
        <v>73</v>
      </c>
      <c r="E37" s="89">
        <v>1</v>
      </c>
    </row>
    <row r="38" spans="1:5" s="85" customFormat="1" ht="11.25">
      <c r="A38" s="86">
        <v>34</v>
      </c>
      <c r="B38" s="87" t="s">
        <v>117</v>
      </c>
      <c r="C38" s="88" t="s">
        <v>118</v>
      </c>
      <c r="D38" s="88" t="s">
        <v>73</v>
      </c>
      <c r="E38" s="89">
        <v>1</v>
      </c>
    </row>
    <row r="39" spans="1:5" s="85" customFormat="1" ht="11.25">
      <c r="A39" s="86">
        <v>35</v>
      </c>
      <c r="B39" s="87" t="s">
        <v>119</v>
      </c>
      <c r="C39" s="88" t="s">
        <v>118</v>
      </c>
      <c r="D39" s="88" t="s">
        <v>73</v>
      </c>
      <c r="E39" s="89">
        <v>1</v>
      </c>
    </row>
    <row r="40" spans="1:5" s="85" customFormat="1" ht="11.25">
      <c r="A40" s="86">
        <v>36</v>
      </c>
      <c r="B40" s="87" t="s">
        <v>120</v>
      </c>
      <c r="C40" s="88" t="s">
        <v>118</v>
      </c>
      <c r="D40" s="88" t="s">
        <v>73</v>
      </c>
      <c r="E40" s="89">
        <v>1</v>
      </c>
    </row>
    <row r="41" spans="1:5" s="85" customFormat="1" ht="11.25">
      <c r="A41" s="86">
        <v>37</v>
      </c>
      <c r="B41" s="87" t="s">
        <v>121</v>
      </c>
      <c r="C41" s="88" t="s">
        <v>118</v>
      </c>
      <c r="D41" s="88" t="s">
        <v>73</v>
      </c>
      <c r="E41" s="89">
        <v>1</v>
      </c>
    </row>
    <row r="42" spans="1:5" s="85" customFormat="1" ht="11.25">
      <c r="A42" s="86">
        <v>38</v>
      </c>
      <c r="B42" s="87" t="s">
        <v>122</v>
      </c>
      <c r="C42" s="88" t="s">
        <v>118</v>
      </c>
      <c r="D42" s="88" t="s">
        <v>73</v>
      </c>
      <c r="E42" s="89">
        <v>1</v>
      </c>
    </row>
    <row r="43" spans="1:5" s="85" customFormat="1" ht="11.25">
      <c r="A43" s="86">
        <v>39</v>
      </c>
      <c r="B43" s="87" t="s">
        <v>123</v>
      </c>
      <c r="C43" s="88" t="s">
        <v>124</v>
      </c>
      <c r="D43" s="88" t="s">
        <v>73</v>
      </c>
      <c r="E43" s="89">
        <v>1</v>
      </c>
    </row>
    <row r="44" spans="1:5" s="85" customFormat="1" ht="11.25">
      <c r="A44" s="86">
        <v>40</v>
      </c>
      <c r="B44" s="87" t="s">
        <v>125</v>
      </c>
      <c r="C44" s="88" t="s">
        <v>124</v>
      </c>
      <c r="D44" s="88" t="s">
        <v>73</v>
      </c>
      <c r="E44" s="89">
        <v>1</v>
      </c>
    </row>
    <row r="45" spans="1:5" s="85" customFormat="1" ht="12" thickBot="1">
      <c r="A45" s="151" t="s">
        <v>126</v>
      </c>
      <c r="B45" s="151"/>
      <c r="C45" s="151"/>
      <c r="D45" s="90"/>
      <c r="E45" s="91">
        <f>SUM(E5:E44)</f>
        <v>39.5</v>
      </c>
    </row>
    <row r="46" spans="1:5" s="85" customFormat="1" ht="11.25">
      <c r="A46" s="92">
        <v>1</v>
      </c>
      <c r="B46" s="93" t="s">
        <v>127</v>
      </c>
      <c r="C46" s="94" t="s">
        <v>128</v>
      </c>
      <c r="D46" s="94" t="s">
        <v>129</v>
      </c>
      <c r="E46" s="95">
        <v>1</v>
      </c>
    </row>
    <row r="47" spans="1:5" s="85" customFormat="1" ht="11.25">
      <c r="A47" s="96">
        <v>2</v>
      </c>
      <c r="B47" s="97" t="s">
        <v>130</v>
      </c>
      <c r="C47" s="98" t="s">
        <v>128</v>
      </c>
      <c r="D47" s="98" t="s">
        <v>129</v>
      </c>
      <c r="E47" s="99">
        <v>1</v>
      </c>
    </row>
    <row r="48" spans="1:5" s="85" customFormat="1" ht="11.25">
      <c r="A48" s="96">
        <v>3</v>
      </c>
      <c r="B48" s="97" t="s">
        <v>131</v>
      </c>
      <c r="C48" s="98" t="s">
        <v>128</v>
      </c>
      <c r="D48" s="98" t="s">
        <v>129</v>
      </c>
      <c r="E48" s="99">
        <v>1</v>
      </c>
    </row>
    <row r="49" spans="1:5" s="85" customFormat="1" ht="11.25">
      <c r="A49" s="96">
        <v>4</v>
      </c>
      <c r="B49" s="97" t="s">
        <v>132</v>
      </c>
      <c r="C49" s="98" t="s">
        <v>128</v>
      </c>
      <c r="D49" s="98" t="s">
        <v>129</v>
      </c>
      <c r="E49" s="99">
        <v>1</v>
      </c>
    </row>
    <row r="50" spans="1:5" s="85" customFormat="1" ht="11.25">
      <c r="A50" s="96">
        <v>5</v>
      </c>
      <c r="B50" s="97" t="s">
        <v>133</v>
      </c>
      <c r="C50" s="98" t="s">
        <v>128</v>
      </c>
      <c r="D50" s="98" t="s">
        <v>129</v>
      </c>
      <c r="E50" s="99">
        <v>1</v>
      </c>
    </row>
    <row r="51" spans="1:5" s="102" customFormat="1" ht="11.25">
      <c r="A51" s="96">
        <v>6</v>
      </c>
      <c r="B51" s="100" t="s">
        <v>134</v>
      </c>
      <c r="C51" s="101" t="s">
        <v>128</v>
      </c>
      <c r="D51" s="101" t="s">
        <v>135</v>
      </c>
      <c r="E51" s="99">
        <v>1</v>
      </c>
    </row>
    <row r="52" spans="1:5" s="85" customFormat="1" ht="11.25">
      <c r="A52" s="96">
        <v>7</v>
      </c>
      <c r="B52" s="97" t="s">
        <v>136</v>
      </c>
      <c r="C52" s="98" t="s">
        <v>137</v>
      </c>
      <c r="D52" s="98" t="s">
        <v>129</v>
      </c>
      <c r="E52" s="99">
        <v>1</v>
      </c>
    </row>
    <row r="53" spans="1:5" s="102" customFormat="1" ht="11.25">
      <c r="A53" s="96">
        <v>8</v>
      </c>
      <c r="B53" s="100" t="s">
        <v>134</v>
      </c>
      <c r="C53" s="101" t="s">
        <v>137</v>
      </c>
      <c r="D53" s="101" t="s">
        <v>135</v>
      </c>
      <c r="E53" s="99">
        <v>1</v>
      </c>
    </row>
    <row r="54" spans="1:5" s="85" customFormat="1" ht="11.25">
      <c r="A54" s="96">
        <v>9</v>
      </c>
      <c r="B54" s="97" t="s">
        <v>138</v>
      </c>
      <c r="C54" s="98" t="s">
        <v>137</v>
      </c>
      <c r="D54" s="98" t="s">
        <v>129</v>
      </c>
      <c r="E54" s="99">
        <v>1</v>
      </c>
    </row>
    <row r="55" spans="1:5" s="102" customFormat="1" ht="11.25">
      <c r="A55" s="96">
        <v>10</v>
      </c>
      <c r="B55" s="100" t="s">
        <v>139</v>
      </c>
      <c r="C55" s="101" t="s">
        <v>140</v>
      </c>
      <c r="D55" s="101" t="s">
        <v>129</v>
      </c>
      <c r="E55" s="99">
        <v>1</v>
      </c>
    </row>
    <row r="56" spans="1:5" s="102" customFormat="1" ht="11.25">
      <c r="A56" s="96">
        <v>11</v>
      </c>
      <c r="B56" s="100" t="s">
        <v>141</v>
      </c>
      <c r="C56" s="101" t="s">
        <v>140</v>
      </c>
      <c r="D56" s="101" t="s">
        <v>129</v>
      </c>
      <c r="E56" s="99">
        <v>1</v>
      </c>
    </row>
    <row r="57" spans="1:5" s="85" customFormat="1" ht="11.25">
      <c r="A57" s="96">
        <v>12</v>
      </c>
      <c r="B57" s="97" t="s">
        <v>142</v>
      </c>
      <c r="C57" s="98" t="s">
        <v>140</v>
      </c>
      <c r="D57" s="98" t="s">
        <v>129</v>
      </c>
      <c r="E57" s="99">
        <v>1</v>
      </c>
    </row>
    <row r="58" spans="1:5" s="85" customFormat="1" ht="11.25">
      <c r="A58" s="96">
        <v>13</v>
      </c>
      <c r="B58" s="97" t="s">
        <v>143</v>
      </c>
      <c r="C58" s="98" t="s">
        <v>140</v>
      </c>
      <c r="D58" s="98" t="s">
        <v>129</v>
      </c>
      <c r="E58" s="99">
        <v>1</v>
      </c>
    </row>
    <row r="59" spans="1:5" s="85" customFormat="1" ht="11.25">
      <c r="A59" s="96">
        <v>14</v>
      </c>
      <c r="B59" s="97" t="s">
        <v>144</v>
      </c>
      <c r="C59" s="98" t="s">
        <v>140</v>
      </c>
      <c r="D59" s="98" t="s">
        <v>129</v>
      </c>
      <c r="E59" s="99">
        <v>1</v>
      </c>
    </row>
    <row r="60" spans="1:5" s="102" customFormat="1" ht="11.25">
      <c r="A60" s="103">
        <v>15</v>
      </c>
      <c r="B60" s="100" t="s">
        <v>145</v>
      </c>
      <c r="C60" s="101" t="s">
        <v>140</v>
      </c>
      <c r="D60" s="101" t="s">
        <v>129</v>
      </c>
      <c r="E60" s="104">
        <v>1</v>
      </c>
    </row>
    <row r="61" spans="1:5" s="85" customFormat="1" ht="11.25">
      <c r="A61" s="96">
        <v>16</v>
      </c>
      <c r="B61" s="97" t="s">
        <v>146</v>
      </c>
      <c r="C61" s="98" t="s">
        <v>140</v>
      </c>
      <c r="D61" s="98" t="s">
        <v>129</v>
      </c>
      <c r="E61" s="99">
        <v>1</v>
      </c>
    </row>
    <row r="62" spans="1:5" s="102" customFormat="1" ht="11.25">
      <c r="A62" s="103">
        <v>17</v>
      </c>
      <c r="B62" s="100" t="s">
        <v>147</v>
      </c>
      <c r="C62" s="101" t="s">
        <v>140</v>
      </c>
      <c r="D62" s="101" t="s">
        <v>129</v>
      </c>
      <c r="E62" s="104">
        <v>1</v>
      </c>
    </row>
    <row r="63" spans="1:5" s="85" customFormat="1" ht="11.25">
      <c r="A63" s="96">
        <v>18</v>
      </c>
      <c r="B63" s="105" t="s">
        <v>148</v>
      </c>
      <c r="C63" s="98" t="s">
        <v>140</v>
      </c>
      <c r="D63" s="98" t="s">
        <v>129</v>
      </c>
      <c r="E63" s="99">
        <v>1</v>
      </c>
    </row>
    <row r="64" spans="1:5" s="102" customFormat="1" ht="11.25">
      <c r="A64" s="96">
        <v>19</v>
      </c>
      <c r="B64" s="106" t="s">
        <v>141</v>
      </c>
      <c r="C64" s="101" t="s">
        <v>149</v>
      </c>
      <c r="D64" s="101" t="s">
        <v>129</v>
      </c>
      <c r="E64" s="99">
        <v>1</v>
      </c>
    </row>
    <row r="65" spans="1:5" s="85" customFormat="1" ht="11.25">
      <c r="A65" s="96">
        <v>20</v>
      </c>
      <c r="B65" s="105" t="s">
        <v>150</v>
      </c>
      <c r="C65" s="98" t="s">
        <v>149</v>
      </c>
      <c r="D65" s="98" t="s">
        <v>129</v>
      </c>
      <c r="E65" s="99">
        <v>1</v>
      </c>
    </row>
    <row r="66" spans="1:5" s="85" customFormat="1" ht="11.25">
      <c r="A66" s="96">
        <v>21</v>
      </c>
      <c r="B66" s="105" t="s">
        <v>151</v>
      </c>
      <c r="C66" s="98" t="s">
        <v>149</v>
      </c>
      <c r="D66" s="98" t="s">
        <v>129</v>
      </c>
      <c r="E66" s="99">
        <v>1</v>
      </c>
    </row>
    <row r="67" spans="1:5" s="102" customFormat="1" ht="11.25">
      <c r="A67" s="103">
        <v>22</v>
      </c>
      <c r="B67" s="106" t="s">
        <v>145</v>
      </c>
      <c r="C67" s="101" t="s">
        <v>149</v>
      </c>
      <c r="D67" s="101" t="s">
        <v>129</v>
      </c>
      <c r="E67" s="104">
        <v>1</v>
      </c>
    </row>
    <row r="68" spans="1:5" s="102" customFormat="1" ht="11.25">
      <c r="A68" s="103">
        <v>23</v>
      </c>
      <c r="B68" s="106" t="s">
        <v>152</v>
      </c>
      <c r="C68" s="101" t="s">
        <v>149</v>
      </c>
      <c r="D68" s="101" t="s">
        <v>129</v>
      </c>
      <c r="E68" s="104">
        <v>1</v>
      </c>
    </row>
    <row r="69" spans="1:5" s="102" customFormat="1" ht="11.25">
      <c r="A69" s="103">
        <v>24</v>
      </c>
      <c r="B69" s="106" t="s">
        <v>153</v>
      </c>
      <c r="C69" s="101" t="s">
        <v>149</v>
      </c>
      <c r="D69" s="101" t="s">
        <v>129</v>
      </c>
      <c r="E69" s="104">
        <v>1</v>
      </c>
    </row>
    <row r="70" spans="1:5" s="85" customFormat="1" ht="11.25">
      <c r="A70" s="96">
        <v>25</v>
      </c>
      <c r="B70" s="105" t="s">
        <v>154</v>
      </c>
      <c r="C70" s="98" t="s">
        <v>149</v>
      </c>
      <c r="D70" s="98" t="s">
        <v>129</v>
      </c>
      <c r="E70" s="99">
        <v>1</v>
      </c>
    </row>
    <row r="71" spans="1:5" s="85" customFormat="1" ht="11.25">
      <c r="A71" s="96">
        <v>26</v>
      </c>
      <c r="B71" s="105" t="s">
        <v>155</v>
      </c>
      <c r="C71" s="98" t="s">
        <v>149</v>
      </c>
      <c r="D71" s="98" t="s">
        <v>129</v>
      </c>
      <c r="E71" s="99">
        <v>1</v>
      </c>
    </row>
    <row r="72" spans="1:5" s="85" customFormat="1" ht="11.25">
      <c r="A72" s="96">
        <v>27</v>
      </c>
      <c r="B72" s="87" t="s">
        <v>156</v>
      </c>
      <c r="C72" s="98" t="s">
        <v>157</v>
      </c>
      <c r="D72" s="98" t="s">
        <v>129</v>
      </c>
      <c r="E72" s="99">
        <v>1</v>
      </c>
    </row>
    <row r="73" spans="1:5" s="85" customFormat="1" ht="11.25">
      <c r="A73" s="107"/>
      <c r="B73" s="108"/>
      <c r="C73" s="98" t="s">
        <v>157</v>
      </c>
      <c r="D73" s="98" t="s">
        <v>129</v>
      </c>
      <c r="E73" s="109"/>
    </row>
    <row r="74" spans="1:5" s="85" customFormat="1" ht="11.25">
      <c r="A74" s="107"/>
      <c r="B74" s="108"/>
      <c r="C74" s="98" t="s">
        <v>157</v>
      </c>
      <c r="D74" s="98" t="s">
        <v>129</v>
      </c>
      <c r="E74" s="109"/>
    </row>
    <row r="75" spans="1:5" s="85" customFormat="1" ht="11.25">
      <c r="A75" s="107"/>
      <c r="B75" s="108"/>
      <c r="C75" s="110"/>
      <c r="D75" s="110"/>
      <c r="E75" s="109"/>
    </row>
    <row r="76" spans="1:5" s="34" customFormat="1" ht="15.75" thickBot="1">
      <c r="A76" s="152" t="s">
        <v>158</v>
      </c>
      <c r="B76" s="152"/>
      <c r="C76" s="111"/>
      <c r="D76" s="111"/>
      <c r="E76" s="112">
        <f>SUM(E46:E75)</f>
        <v>27</v>
      </c>
    </row>
    <row r="77" ht="15.75" thickBot="1"/>
    <row r="78" spans="1:5" s="34" customFormat="1" ht="15.75" thickBot="1">
      <c r="A78" s="153" t="s">
        <v>159</v>
      </c>
      <c r="B78" s="153"/>
      <c r="C78" s="153"/>
      <c r="D78" s="153"/>
      <c r="E78" s="113">
        <f>A44+E76</f>
        <v>67</v>
      </c>
    </row>
  </sheetData>
  <sheetProtection/>
  <mergeCells count="4">
    <mergeCell ref="A1:E1"/>
    <mergeCell ref="A45:C45"/>
    <mergeCell ref="A76:B76"/>
    <mergeCell ref="A78:D78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B1">
      <selection activeCell="H20" sqref="H20:J20"/>
    </sheetView>
  </sheetViews>
  <sheetFormatPr defaultColWidth="9.140625" defaultRowHeight="15"/>
  <cols>
    <col min="1" max="1" width="3.28125" style="114" bestFit="1" customWidth="1"/>
    <col min="2" max="2" width="51.28125" style="115" customWidth="1"/>
    <col min="3" max="3" width="5.28125" style="115" customWidth="1"/>
    <col min="4" max="4" width="4.28125" style="115" bestFit="1" customWidth="1"/>
    <col min="5" max="6" width="10.00390625" style="115" customWidth="1"/>
    <col min="7" max="7" width="7.28125" style="115" bestFit="1" customWidth="1"/>
    <col min="8" max="8" width="10.00390625" style="115" customWidth="1"/>
    <col min="9" max="9" width="14.28125" style="115" customWidth="1"/>
    <col min="10" max="10" width="16.00390625" style="114" bestFit="1" customWidth="1"/>
    <col min="11" max="16384" width="9.140625" style="114" customWidth="1"/>
  </cols>
  <sheetData>
    <row r="1" ht="15">
      <c r="B1" s="115" t="s">
        <v>189</v>
      </c>
    </row>
    <row r="2" spans="1:10" ht="21">
      <c r="A2" s="154" t="s">
        <v>183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 s="116" customFormat="1" ht="33.75" customHeight="1">
      <c r="A4" s="121" t="s">
        <v>160</v>
      </c>
      <c r="B4" s="121" t="s">
        <v>165</v>
      </c>
      <c r="C4" s="121" t="s">
        <v>167</v>
      </c>
      <c r="D4" s="121" t="s">
        <v>169</v>
      </c>
      <c r="E4" s="121" t="s">
        <v>172</v>
      </c>
      <c r="F4" s="121" t="s">
        <v>174</v>
      </c>
      <c r="G4" s="121" t="s">
        <v>170</v>
      </c>
      <c r="H4" s="121" t="s">
        <v>171</v>
      </c>
      <c r="I4" s="121" t="s">
        <v>173</v>
      </c>
      <c r="J4" s="121" t="s">
        <v>166</v>
      </c>
    </row>
    <row r="5" spans="1:10" s="117" customFormat="1" ht="15" customHeight="1">
      <c r="A5" s="122" t="s">
        <v>161</v>
      </c>
      <c r="B5" s="123" t="s">
        <v>184</v>
      </c>
      <c r="C5" s="122" t="s">
        <v>168</v>
      </c>
      <c r="D5" s="122" t="s">
        <v>161</v>
      </c>
      <c r="E5" s="127"/>
      <c r="F5" s="127">
        <f>D5*E5</f>
        <v>0</v>
      </c>
      <c r="G5" s="125">
        <v>23</v>
      </c>
      <c r="H5" s="127">
        <f>F5*0.23</f>
        <v>0</v>
      </c>
      <c r="I5" s="127">
        <f>F5+H5</f>
        <v>0</v>
      </c>
      <c r="J5" s="123"/>
    </row>
    <row r="6" spans="1:10" s="117" customFormat="1" ht="15.75" customHeight="1">
      <c r="A6" s="122" t="s">
        <v>162</v>
      </c>
      <c r="B6" s="123" t="s">
        <v>185</v>
      </c>
      <c r="C6" s="122" t="s">
        <v>177</v>
      </c>
      <c r="D6" s="122" t="s">
        <v>161</v>
      </c>
      <c r="E6" s="127"/>
      <c r="F6" s="127">
        <f>D6*E6</f>
        <v>0</v>
      </c>
      <c r="G6" s="125">
        <v>23</v>
      </c>
      <c r="H6" s="127">
        <f>F6*0.23</f>
        <v>0</v>
      </c>
      <c r="I6" s="127">
        <f>F6+H6</f>
        <v>0</v>
      </c>
      <c r="J6" s="132" t="s">
        <v>182</v>
      </c>
    </row>
    <row r="7" spans="1:10" s="117" customFormat="1" ht="16.5" customHeight="1">
      <c r="A7" s="122" t="s">
        <v>178</v>
      </c>
      <c r="B7" s="123" t="s">
        <v>5</v>
      </c>
      <c r="C7" s="122" t="s">
        <v>168</v>
      </c>
      <c r="D7" s="122" t="s">
        <v>161</v>
      </c>
      <c r="E7" s="127"/>
      <c r="F7" s="127">
        <f>D7*E7</f>
        <v>0</v>
      </c>
      <c r="G7" s="125">
        <v>23</v>
      </c>
      <c r="H7" s="127">
        <f>F7*0.23</f>
        <v>0</v>
      </c>
      <c r="I7" s="127">
        <f>F7+H7</f>
        <v>0</v>
      </c>
      <c r="J7" s="132" t="s">
        <v>182</v>
      </c>
    </row>
    <row r="8" spans="1:10" s="118" customFormat="1" ht="15">
      <c r="A8" s="122" t="s">
        <v>175</v>
      </c>
      <c r="B8" s="133" t="s">
        <v>176</v>
      </c>
      <c r="C8" s="122" t="s">
        <v>177</v>
      </c>
      <c r="D8" s="122" t="s">
        <v>161</v>
      </c>
      <c r="E8" s="127"/>
      <c r="F8" s="127">
        <f>D8*E8</f>
        <v>0</v>
      </c>
      <c r="G8" s="125">
        <v>23</v>
      </c>
      <c r="H8" s="127">
        <f>F8*0.23</f>
        <v>0</v>
      </c>
      <c r="I8" s="127">
        <f>F8+H8</f>
        <v>0</v>
      </c>
      <c r="J8" s="132" t="s">
        <v>182</v>
      </c>
    </row>
    <row r="9" spans="1:10" s="118" customFormat="1" ht="15">
      <c r="A9" s="122" t="s">
        <v>163</v>
      </c>
      <c r="B9" s="124" t="s">
        <v>186</v>
      </c>
      <c r="C9" s="122" t="s">
        <v>177</v>
      </c>
      <c r="D9" s="122" t="s">
        <v>161</v>
      </c>
      <c r="E9" s="127"/>
      <c r="F9" s="127">
        <f>D9*E9</f>
        <v>0</v>
      </c>
      <c r="G9" s="125">
        <v>23</v>
      </c>
      <c r="H9" s="127">
        <f>F9*0.23</f>
        <v>0</v>
      </c>
      <c r="I9" s="127">
        <f>F9+H9</f>
        <v>0</v>
      </c>
      <c r="J9" s="132" t="s">
        <v>182</v>
      </c>
    </row>
    <row r="10" spans="1:10" s="118" customFormat="1" ht="15">
      <c r="A10" s="122" t="s">
        <v>164</v>
      </c>
      <c r="B10" s="124" t="s">
        <v>187</v>
      </c>
      <c r="C10" s="122" t="s">
        <v>177</v>
      </c>
      <c r="D10" s="122" t="s">
        <v>161</v>
      </c>
      <c r="E10" s="127"/>
      <c r="F10" s="127">
        <f>D10*E10</f>
        <v>0</v>
      </c>
      <c r="G10" s="125">
        <v>23</v>
      </c>
      <c r="H10" s="127">
        <f>F10*0.23</f>
        <v>0</v>
      </c>
      <c r="I10" s="127">
        <f>F10+H10</f>
        <v>0</v>
      </c>
      <c r="J10" s="132" t="s">
        <v>182</v>
      </c>
    </row>
    <row r="11" spans="1:10" s="118" customFormat="1" ht="15">
      <c r="A11" s="122" t="s">
        <v>179</v>
      </c>
      <c r="B11" s="124" t="s">
        <v>188</v>
      </c>
      <c r="C11" s="122" t="s">
        <v>177</v>
      </c>
      <c r="D11" s="122" t="s">
        <v>161</v>
      </c>
      <c r="E11" s="127"/>
      <c r="F11" s="127">
        <f>D11*E11</f>
        <v>0</v>
      </c>
      <c r="G11" s="125">
        <v>23</v>
      </c>
      <c r="H11" s="127">
        <f>F11*0.23</f>
        <v>0</v>
      </c>
      <c r="I11" s="127">
        <f>F11+H11</f>
        <v>0</v>
      </c>
      <c r="J11" s="132" t="s">
        <v>182</v>
      </c>
    </row>
    <row r="12" spans="1:10" s="118" customFormat="1" ht="15">
      <c r="A12" s="122" t="s">
        <v>180</v>
      </c>
      <c r="B12" s="133" t="s">
        <v>181</v>
      </c>
      <c r="C12" s="122" t="s">
        <v>177</v>
      </c>
      <c r="D12" s="122" t="s">
        <v>161</v>
      </c>
      <c r="E12" s="128"/>
      <c r="F12" s="127">
        <f>D12*E12</f>
        <v>0</v>
      </c>
      <c r="G12" s="125">
        <v>23</v>
      </c>
      <c r="H12" s="127">
        <f>F12*0.23</f>
        <v>0</v>
      </c>
      <c r="I12" s="127">
        <f>F12+H12</f>
        <v>0</v>
      </c>
      <c r="J12" s="132" t="s">
        <v>182</v>
      </c>
    </row>
    <row r="13" spans="1:10" ht="15">
      <c r="A13" s="119"/>
      <c r="B13" s="120"/>
      <c r="C13" s="120"/>
      <c r="D13" s="120"/>
      <c r="E13" s="120"/>
      <c r="F13" s="120"/>
      <c r="G13" s="120"/>
      <c r="H13" s="126" t="s">
        <v>52</v>
      </c>
      <c r="I13" s="129">
        <f>SUM(I5:I12)</f>
        <v>0</v>
      </c>
      <c r="J13" s="119"/>
    </row>
    <row r="14" spans="1:10" ht="15">
      <c r="A14" s="119"/>
      <c r="B14" s="120"/>
      <c r="C14" s="120"/>
      <c r="D14" s="120"/>
      <c r="E14" s="120"/>
      <c r="F14" s="120"/>
      <c r="G14" s="120"/>
      <c r="H14" s="126"/>
      <c r="I14" s="129"/>
      <c r="J14" s="119"/>
    </row>
    <row r="16" ht="15">
      <c r="I16" s="131"/>
    </row>
    <row r="17" ht="15">
      <c r="I17" s="131"/>
    </row>
    <row r="18" spans="8:10" ht="15">
      <c r="H18" s="155" t="s">
        <v>190</v>
      </c>
      <c r="I18" s="155"/>
      <c r="J18" s="155"/>
    </row>
    <row r="19" ht="15">
      <c r="I19" s="131"/>
    </row>
    <row r="20" spans="8:10" ht="46.5" customHeight="1">
      <c r="H20" s="156" t="s">
        <v>191</v>
      </c>
      <c r="I20" s="156"/>
      <c r="J20" s="156"/>
    </row>
    <row r="21" ht="15">
      <c r="I21" s="130"/>
    </row>
    <row r="22" ht="15">
      <c r="I22" s="130"/>
    </row>
  </sheetData>
  <sheetProtection/>
  <mergeCells count="3">
    <mergeCell ref="A2:J2"/>
    <mergeCell ref="H18:J18"/>
    <mergeCell ref="H20:J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GŁÓWNA KSIĘGOWA</dc:creator>
  <cp:keywords/>
  <dc:description/>
  <cp:lastModifiedBy>REJESTRACJA OGÓLNA</cp:lastModifiedBy>
  <cp:lastPrinted>2018-03-04T16:39:46Z</cp:lastPrinted>
  <dcterms:created xsi:type="dcterms:W3CDTF">2015-08-03T06:53:09Z</dcterms:created>
  <dcterms:modified xsi:type="dcterms:W3CDTF">2019-11-26T13:00:11Z</dcterms:modified>
  <cp:category/>
  <cp:version/>
  <cp:contentType/>
  <cp:contentStatus/>
</cp:coreProperties>
</file>